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70" windowWidth="15480" windowHeight="11460" activeTab="0"/>
  </bookViews>
  <sheets>
    <sheet name="LNG" sheetId="1" r:id="rId1"/>
  </sheets>
  <definedNames>
    <definedName name="_xlnm.Print_Area" localSheetId="0">'LNG'!$A$1:$F$183</definedName>
    <definedName name="_xlnm.Print_Titles" localSheetId="0">'LNG'!$5:$6</definedName>
    <definedName name="OLE_LINK3" localSheetId="0">'LNG'!$A$22</definedName>
  </definedNames>
  <calcPr fullCalcOnLoad="1"/>
</workbook>
</file>

<file path=xl/sharedStrings.xml><?xml version="1.0" encoding="utf-8"?>
<sst xmlns="http://schemas.openxmlformats.org/spreadsheetml/2006/main" count="247" uniqueCount="135">
  <si>
    <t>Veidlapa APRO</t>
  </si>
  <si>
    <t>Programmas, klasifikācijas kods</t>
  </si>
  <si>
    <t>Ministrijas, citas centrālās valsts iestādes, programmas nosaukums, klasifikācijas koda nosaukums</t>
  </si>
  <si>
    <t>Resursi izdevumu segšanai</t>
  </si>
  <si>
    <t xml:space="preserve">Ieņēmumi no maksas pakalpojumiem un citi pašu ieņēmumi </t>
  </si>
  <si>
    <t>Transferti</t>
  </si>
  <si>
    <t>Valsts budžeta transferti</t>
  </si>
  <si>
    <t>Dotācija no vispārējiem ieņēmumiem</t>
  </si>
  <si>
    <t>Vispārējā kārtībā sadalāmā dotācija no vispārējiem ieņēmumiem</t>
  </si>
  <si>
    <t>1000 - 9000</t>
  </si>
  <si>
    <t>Izdevumi - kopā</t>
  </si>
  <si>
    <t>Uzturēšanas izdevumi</t>
  </si>
  <si>
    <t>1000 - 2000</t>
  </si>
  <si>
    <t>Kārtējie izdevumi</t>
  </si>
  <si>
    <t xml:space="preserve">Atlīdzība </t>
  </si>
  <si>
    <t xml:space="preserve">   Atalgojums</t>
  </si>
  <si>
    <t>Preces un pakalpojumi</t>
  </si>
  <si>
    <t>Procentu izdevumi</t>
  </si>
  <si>
    <t>3000; 6000</t>
  </si>
  <si>
    <t>Subsīdijas, dotācijas un sociālie pabalsti</t>
  </si>
  <si>
    <t>Subsīdijas un dotācijas</t>
  </si>
  <si>
    <t>Sociālie pabalsti</t>
  </si>
  <si>
    <t>7600 - 7700</t>
  </si>
  <si>
    <t> Starptautiskā sadarbība</t>
  </si>
  <si>
    <t>7100 - 7500</t>
  </si>
  <si>
    <t>Uzturēšanas izdevumu transferti</t>
  </si>
  <si>
    <t>5000; 9000</t>
  </si>
  <si>
    <t>Kapitālie izdevumi</t>
  </si>
  <si>
    <t>Pamatkapitāla veidošana</t>
  </si>
  <si>
    <t xml:space="preserve">Finansiālā bilance </t>
  </si>
  <si>
    <t>F 00 00 00 00</t>
  </si>
  <si>
    <t>Finansēšana</t>
  </si>
  <si>
    <t>F40 02 00 00</t>
  </si>
  <si>
    <t>Aizņēmumi</t>
  </si>
  <si>
    <t xml:space="preserve">F40 02 00 10 </t>
  </si>
  <si>
    <t>Saņemto aizņēmumu atmaksa</t>
  </si>
  <si>
    <t>F21 01 00 00</t>
  </si>
  <si>
    <t>Naudas līdzekļi</t>
  </si>
  <si>
    <t>F21 01 00 00 1</t>
  </si>
  <si>
    <t>Maksas pakalpojumu un citu pašu ieņēmumu naudas līdzekļu atlikumu izmaiņas palielinājums (-) vai samazinājums (+)</t>
  </si>
  <si>
    <t>16. Zemkopības ministrija</t>
  </si>
  <si>
    <t>Funkcijas klasifikācijas kods</t>
  </si>
  <si>
    <t>Izmaiņas</t>
  </si>
  <si>
    <t>99.00.00</t>
  </si>
  <si>
    <t>Valsts pamatbudžeta savstarpējie transferti</t>
  </si>
  <si>
    <t> Valsts budžeta uzturēšanas izdevumu transferti</t>
  </si>
  <si>
    <t xml:space="preserve">   Valsts budžeta uzturēšanas izdevumu transferti no valsts pamatbudžeta uz valsts speciālo budžetu</t>
  </si>
  <si>
    <t xml:space="preserve">   Valsts budžeta uzturēšanas izdevumu transferti no valsts pamatbudžeta uz valsts pamatbudžetu</t>
  </si>
  <si>
    <t xml:space="preserve">      Valsts budžeta uzturēšanas izdevumu transferti no valsts pamatbudžeta dotācijas no vispārējiem ieņēmumiem uz valsts pamatbudžetu</t>
  </si>
  <si>
    <t xml:space="preserve">      Valsts budžeta uzturēšanas izdevumu transferti no valsts pamatbudžeta ārvalstu finanšu palīdzības līdzekļiem uz valsts pamatbudžetu</t>
  </si>
  <si>
    <t xml:space="preserve">   Valsts budžeta kapitālo izdevumu transferti </t>
  </si>
  <si>
    <r>
      <t xml:space="preserve">      Valsts budžeta kapitālo izdevumu transferti </t>
    </r>
    <r>
      <rPr>
        <b/>
        <sz val="10"/>
        <rFont val="Times New Roman"/>
        <family val="1"/>
      </rPr>
      <t xml:space="preserve"> </t>
    </r>
    <r>
      <rPr>
        <sz val="10"/>
        <rFont val="Times New Roman"/>
        <family val="1"/>
      </rPr>
      <t>no valsts pamatbudžeta uz valsts speciālo budžetu</t>
    </r>
  </si>
  <si>
    <r>
      <t xml:space="preserve">      Valsts budžeta kapitālo izdevumu transferti </t>
    </r>
    <r>
      <rPr>
        <b/>
        <sz val="10"/>
        <rFont val="Times New Roman"/>
        <family val="1"/>
      </rPr>
      <t xml:space="preserve"> </t>
    </r>
    <r>
      <rPr>
        <sz val="10"/>
        <rFont val="Times New Roman"/>
        <family val="1"/>
      </rPr>
      <t>no valsts pamatbudžeta uz valsts pamatbudžetu</t>
    </r>
  </si>
  <si>
    <t xml:space="preserve">   Atmaksa valsts budžetā par veiktajiem kapitālajiem izdevumiem </t>
  </si>
  <si>
    <t>Saņemtie aizņēmumi</t>
  </si>
  <si>
    <t>Aizdevumi</t>
  </si>
  <si>
    <t>Izsniegtie aizdevumi</t>
  </si>
  <si>
    <t>Izsniegto aizdevumu saņemtā atmaksa</t>
  </si>
  <si>
    <t>1000 - 4000; 6000 - 7000</t>
  </si>
  <si>
    <t> 7120</t>
  </si>
  <si>
    <t> 9120</t>
  </si>
  <si>
    <t xml:space="preserve">F40 02 00 20 </t>
  </si>
  <si>
    <t>F40 01 00 00</t>
  </si>
  <si>
    <t xml:space="preserve">F40 01 00 10 </t>
  </si>
  <si>
    <t xml:space="preserve">F40 01 00 20 </t>
  </si>
  <si>
    <t>04.200</t>
  </si>
  <si>
    <t>Sagatavotājs</t>
  </si>
  <si>
    <t>Budžeta un finanšu departamenta</t>
  </si>
  <si>
    <t>Budžeta plānošanas un finansēšanas nodaļas</t>
  </si>
  <si>
    <t>Ārvalstu finanšu palīdzības naudas līdzekļu atlikumu izmaiņas palielinājums (-) vai samazinājums (+)</t>
  </si>
  <si>
    <t xml:space="preserve">21300; 21400 </t>
  </si>
  <si>
    <t>21100; 21200</t>
  </si>
  <si>
    <t xml:space="preserve">Ārvalstu finanšu palīdzība iestādes ieņēmumos </t>
  </si>
  <si>
    <t>Ārvalstu finanšu palīdzība atmaksām valsts pamatbudžetam</t>
  </si>
  <si>
    <t>17000; 18000; 19000</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</si>
  <si>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</si>
  <si>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</si>
  <si>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</si>
  <si>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</si>
  <si>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Pašvaldību budžeta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</si>
  <si>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</si>
  <si>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</si>
  <si>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</si>
  <si>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neizlietotajiem piešķirtajiem līdzekļiem vai neatbilstoši veiktajiem izdevumiem</t>
  </si>
  <si>
    <t>No valsts budžeta daļēji finansēto atvasināto publisko personu un budžeta nefinansēto iestāžu transferti</t>
  </si>
  <si>
    <t>Dotācija no vispārējiem ieņēmumiem atmaksām valsts pamatbudžetā</t>
  </si>
  <si>
    <t xml:space="preserve">Kārtējie maksājumi Eiropas Savienības budžetā un starptautiskā sadarbība </t>
  </si>
  <si>
    <t> Kārtējie maksājumi Eiropas Savienības budžetā</t>
  </si>
  <si>
    <t> 7139</t>
  </si>
  <si>
    <t> Pārējie valsts budžeta uzturēšanas izdevumu transferti no valsts pamatbudžeta uz valsts pamatbudžetu</t>
  </si>
  <si>
    <t>Valsts budžeta uzturēšanas izdevumu transferti citiem budžetiem noteiktam mērķim</t>
  </si>
  <si>
    <t> 7310</t>
  </si>
  <si>
    <t>Valsts budžeta uzturēšanas izdevumu transferti pašvaldībām noteiktam mērķim</t>
  </si>
  <si>
    <t> 7320</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</si>
  <si>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</si>
  <si>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atvasinātajām publiskajām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</si>
  <si>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</si>
  <si>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</si>
  <si>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atvasinātajām publiskajām personām un budžeta nefinansētajām iestādēm</t>
  </si>
  <si>
    <t>Atmaksa valsts budžetā par veiktiem uzturēšanas izdevumiem</t>
  </si>
  <si>
    <t>Kapitālo izdevumu transferti</t>
  </si>
  <si>
    <r>
      <t xml:space="preserve">      Valsts budžeta kapitālo izdevumu transferti </t>
    </r>
    <r>
      <rPr>
        <b/>
        <sz val="10"/>
        <rFont val="Times New Roman"/>
        <family val="1"/>
      </rPr>
      <t xml:space="preserve"> </t>
    </r>
    <r>
      <rPr>
        <sz val="10"/>
        <rFont val="Times New Roman"/>
        <family val="1"/>
      </rPr>
      <t>no valsts pamatbudžeta uz pašvaldības pamatbudžetu</t>
    </r>
  </si>
  <si>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</si>
  <si>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</si>
  <si>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</si>
  <si>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</si>
  <si>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 9510</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</si>
  <si>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</si>
  <si>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</si>
  <si>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atvasinātajām publiskajām personām un budžeta nefinansētām iestādēm noteiktam mērķim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</si>
  <si>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</si>
  <si>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</si>
  <si>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atvasinātajām publiskajām personām un budžeta nefinansētām iestādēm</t>
  </si>
  <si>
    <t>[17000 - 21700;
22100 - 22300] - [1000 - 9000]</t>
  </si>
  <si>
    <t>F21 01 00 00 2</t>
  </si>
  <si>
    <t>F21 01 00 00 4</t>
  </si>
  <si>
    <t>Naudas līdzekļu akcijām un citai līdzdalībai komersantu pašu kapitālā atlikumu izmaiņas palielinājums (-) vai samazinājums (+)</t>
  </si>
  <si>
    <t>F21 01 00 00 5</t>
  </si>
  <si>
    <t>Naudas līdzekļu aizdevumiem atlikumu izmaiņas palielinājums (-) vai samazinājums (+)</t>
  </si>
  <si>
    <t>F50 01 00 00</t>
  </si>
  <si>
    <t>Akcijas un cita līdzdalība komersantu pašu kapitālā</t>
  </si>
  <si>
    <t>17000 - 21700</t>
  </si>
  <si>
    <t>Līdzekļu neparedzētiem gadījumiem izlietojums</t>
  </si>
  <si>
    <t>No valsts budžeta iestāžu saņemtie transferti no valsts budžeta daļēji finansētām atvasinātām publiskām personām un no budžeta nefinansētām personām</t>
  </si>
  <si>
    <t>euro</t>
  </si>
  <si>
    <t xml:space="preserve">Valsts sekretāre </t>
  </si>
  <si>
    <t>D.Lucaua</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</si>
  <si>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īstenošanā piešķirtajiem līdzekļiem</t>
  </si>
  <si>
    <t>vecākā referente Kristīne Kaika</t>
  </si>
  <si>
    <t>tālr.67027637</t>
  </si>
  <si>
    <t>Kristine.Kaika@zm.gov.lv</t>
  </si>
  <si>
    <t>Priekšlikumi apropriācijas izmaiņām likuma
"Par valsts budžetu 2016.gadam" pielikumā 
"Valsts pamatbudžeta ieņēmumu un izdevumu atšifrējums
 pa programmām un apakšprogrammām"</t>
  </si>
  <si>
    <t>2016.gada plāns*</t>
  </si>
  <si>
    <t>2016.gada plāns ar izmaiņām</t>
  </si>
  <si>
    <t>*FM 17.03.2016. Rīk.Nr.132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</si>
</sst>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000"/>
    <numFmt numFmtId="171" formatCode="#"/>
    <numFmt numFmtId="172" formatCode="&quot;Yes&quot;;&quot;Yes&quot;;&quot;No&quot;"/>
    <numFmt numFmtId="173" formatCode="&quot;True&quot;;&quot;True&quot;;&quot;False&quot;"/>
    <numFmt numFmtId="174" formatCode="&quot;On&quot;;&quot;On&quot;;&quot;Off&quot;"/>
    <numFmt numFmtId="175" formatCode="[$€-2]\ #,##0.00_);[Red]\([$€-2]\ #,##0.00\)"/>
    <numFmt numFmtId="176" formatCode="&quot;Jā&quot;;&quot;Jā&quot;;&quot;Nē&quot;"/>
    <numFmt numFmtId="177" formatCode="&quot;Patiess&quot;;&quot;Patiess&quot;;&quot;Aplams&quot;"/>
    <numFmt numFmtId="178" formatCode="&quot;Ieslēgts&quot;;&quot;Ieslēgts&quot;;&quot;Izslēgts&quot;"/>
    <numFmt numFmtId="179" formatCode="[$€-2]\ #\ ##,000_);[Red]\([$€-2]\ #\ ##,000\)"/>
  </numFmts>
  <fonts count="52">
    <font>
      <sz val="10"/>
      <name val="Arial"/>
      <family val="0"/>
    </font>
    <font>
      <sz val="10"/>
      <name val="Times New Roman"/>
      <family val="1"/>
    </font>
    <font>
      <sz val="10"/>
      <color indexed="9"/>
      <name val="Times New Roman"/>
      <family val="1"/>
    </font>
    <font>
      <sz val="12"/>
      <name val="Times New Roman"/>
      <family val="1"/>
    </font>
    <font>
      <b/>
      <sz val="10"/>
      <name val="Times New Roman"/>
      <family val="1"/>
    </font>
    <font>
      <sz val="10"/>
      <name val="BaltHelvetica"/>
      <family val="0"/>
    </font>
    <font>
      <sz val="8"/>
      <name val="Arial"/>
      <family val="2"/>
    </font>
    <font>
      <sz val="10"/>
      <color indexed="8"/>
      <name val="Times New Roman"/>
      <family val="1"/>
    </font>
    <font>
      <b/>
      <sz val="16"/>
      <name val="Times New Roman"/>
      <family val="1"/>
    </font>
    <font>
      <b/>
      <sz val="12"/>
      <name val="Times New Roman"/>
      <family val="1"/>
    </font>
    <font>
      <u val="single"/>
      <sz val="10"/>
      <color indexed="12"/>
      <name val="Arial"/>
      <family val="2"/>
    </font>
    <font>
      <u val="single"/>
      <sz val="10"/>
      <color indexed="36"/>
      <name val="Arial"/>
      <family val="2"/>
    </font>
    <font>
      <sz val="11"/>
      <color indexed="8"/>
      <name val="Calibri"/>
      <family val="2"/>
    </font>
    <font>
      <sz val="11"/>
      <name val="Arial"/>
      <family val="2"/>
    </font>
    <font>
      <sz val="9"/>
      <name val="Times New Roman"/>
      <family val="1"/>
    </font>
    <font>
      <sz val="14"/>
      <name val="Times New Roman"/>
      <family val="1"/>
    </font>
    <font>
      <sz val="14"/>
      <color indexed="9"/>
      <name val="Times New Roman"/>
      <family val="1"/>
    </font>
    <font>
      <u val="single"/>
      <sz val="10"/>
      <name val="Times New Roman"/>
      <family val="1"/>
    </font>
    <font>
      <i/>
      <sz val="12"/>
      <name val="Times New Roman"/>
      <family val="1"/>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50"/>
        <bgColor indexed="64"/>
      </patternFill>
    </fill>
    <fill>
      <patternFill patternType="solid">
        <fgColor indexed="42"/>
        <bgColor indexed="64"/>
      </patternFill>
    </fill>
    <fill>
      <patternFill patternType="solid">
        <fgColor indexed="45"/>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color indexed="63"/>
      </top>
      <bottom style="hair"/>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21" borderId="1" applyNumberFormat="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11" fillId="0" borderId="0" applyNumberFormat="0" applyFill="0" applyBorder="0" applyAlignment="0" applyProtection="0"/>
    <xf numFmtId="0" fontId="40"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0" applyNumberFormat="0" applyBorder="0" applyAlignment="0" applyProtection="0"/>
    <xf numFmtId="0" fontId="13" fillId="0" borderId="0">
      <alignment/>
      <protection/>
    </xf>
    <xf numFmtId="0" fontId="44" fillId="0" borderId="0" applyNumberFormat="0" applyFill="0" applyBorder="0" applyAlignment="0" applyProtection="0"/>
    <xf numFmtId="0" fontId="5" fillId="0" borderId="0">
      <alignment/>
      <protection/>
    </xf>
    <xf numFmtId="0" fontId="12" fillId="0" borderId="0">
      <alignment/>
      <protection/>
    </xf>
    <xf numFmtId="0" fontId="45" fillId="0" borderId="0" applyNumberFormat="0" applyFill="0" applyBorder="0" applyAlignment="0" applyProtection="0"/>
    <xf numFmtId="0" fontId="46"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7" fillId="0" borderId="6" applyNumberFormat="0" applyFill="0" applyAlignment="0" applyProtection="0"/>
    <xf numFmtId="4" fontId="7" fillId="0" borderId="0" applyNumberFormat="0" applyProtection="0">
      <alignment horizontal="left" wrapText="1" indent="1" shrinkToFit="1"/>
    </xf>
    <xf numFmtId="0" fontId="48"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10" xfId="0" applyFont="1" applyFill="1" applyBorder="1" applyAlignment="1">
      <alignment horizontal="center" vertical="center" wrapText="1"/>
    </xf>
    <xf numFmtId="49" fontId="1" fillId="33" borderId="10" xfId="53" applyNumberFormat="1" applyFont="1" applyFill="1" applyBorder="1" applyAlignment="1">
      <alignment horizontal="center" vertical="center" wrapText="1"/>
      <protection/>
    </xf>
    <xf numFmtId="0" fontId="4" fillId="0" borderId="10" xfId="52" applyFont="1" applyFill="1" applyBorder="1" applyAlignment="1">
      <alignment vertical="center" wrapText="1"/>
      <protection/>
    </xf>
    <xf numFmtId="0" fontId="1" fillId="0" borderId="10" xfId="52" applyFont="1" applyFill="1" applyBorder="1" applyAlignment="1">
      <alignment vertical="center" wrapText="1"/>
      <protection/>
    </xf>
    <xf numFmtId="0" fontId="1" fillId="0" borderId="10" xfId="52" applyFont="1" applyFill="1" applyBorder="1" applyAlignment="1">
      <alignment vertical="center" wrapText="1"/>
      <protection/>
    </xf>
    <xf numFmtId="0" fontId="1" fillId="0" borderId="10" xfId="52" applyFont="1" applyFill="1" applyBorder="1" applyAlignment="1">
      <alignment horizontal="left" vertical="center" wrapText="1"/>
      <protection/>
    </xf>
    <xf numFmtId="0" fontId="1" fillId="0" borderId="10" xfId="53" applyFont="1" applyFill="1" applyBorder="1" applyAlignment="1">
      <alignment horizontal="center" vertical="center" wrapText="1"/>
      <protection/>
    </xf>
    <xf numFmtId="0" fontId="1" fillId="0" borderId="10" xfId="53" applyFont="1" applyFill="1" applyBorder="1" applyAlignment="1">
      <alignment vertical="center" wrapText="1"/>
      <protection/>
    </xf>
    <xf numFmtId="0" fontId="1" fillId="0" borderId="10" xfId="53" applyFont="1" applyFill="1" applyBorder="1" applyAlignment="1">
      <alignment horizontal="right" vertical="center" wrapText="1"/>
      <protection/>
    </xf>
    <xf numFmtId="0" fontId="1" fillId="0" borderId="10" xfId="50" applyFont="1" applyFill="1" applyBorder="1" applyAlignment="1">
      <alignment horizontal="left" vertical="center" wrapText="1"/>
      <protection/>
    </xf>
    <xf numFmtId="0" fontId="1" fillId="0" borderId="10" xfId="59" applyNumberFormat="1" applyFont="1" applyFill="1" applyBorder="1" applyAlignment="1">
      <alignment vertical="center" wrapText="1" shrinkToFit="1"/>
    </xf>
    <xf numFmtId="0" fontId="1" fillId="0" borderId="10" xfId="50" applyFont="1" applyFill="1" applyBorder="1" applyAlignment="1">
      <alignment horizontal="center" vertical="center" wrapText="1"/>
      <protection/>
    </xf>
    <xf numFmtId="0" fontId="1" fillId="0" borderId="10" xfId="52" applyFont="1" applyFill="1" applyBorder="1" applyAlignment="1">
      <alignment horizontal="left" vertical="center" wrapText="1"/>
      <protection/>
    </xf>
    <xf numFmtId="0" fontId="4" fillId="0" borderId="10" xfId="52" applyFont="1" applyFill="1" applyBorder="1" applyAlignment="1">
      <alignment horizontal="center" vertical="center" wrapText="1"/>
      <protection/>
    </xf>
    <xf numFmtId="0" fontId="1" fillId="0" borderId="10" xfId="52" applyFont="1" applyFill="1" applyBorder="1" applyAlignment="1">
      <alignment horizontal="right" vertical="center" wrapText="1"/>
      <protection/>
    </xf>
    <xf numFmtId="0" fontId="1" fillId="0" borderId="10" xfId="52" applyFont="1" applyFill="1" applyBorder="1" applyAlignment="1">
      <alignment horizontal="center" vertical="center" wrapText="1"/>
      <protection/>
    </xf>
    <xf numFmtId="0" fontId="4" fillId="0" borderId="10" xfId="52" applyFont="1" applyFill="1" applyBorder="1" applyAlignment="1">
      <alignment horizontal="left" vertical="center" wrapText="1"/>
      <protection/>
    </xf>
    <xf numFmtId="0" fontId="1" fillId="0" borderId="10" xfId="53" applyFont="1" applyFill="1" applyBorder="1" applyAlignment="1">
      <alignment horizontal="left" vertical="center" wrapText="1"/>
      <protection/>
    </xf>
    <xf numFmtId="0" fontId="1" fillId="0" borderId="10" xfId="53" applyFont="1" applyFill="1" applyBorder="1" applyAlignment="1">
      <alignment vertical="center" wrapText="1"/>
      <protection/>
    </xf>
    <xf numFmtId="0" fontId="4" fillId="0" borderId="10" xfId="53" applyFont="1" applyFill="1" applyBorder="1" applyAlignment="1">
      <alignment vertical="center" wrapText="1"/>
      <protection/>
    </xf>
    <xf numFmtId="0" fontId="1" fillId="0" borderId="10" xfId="53" applyFont="1" applyFill="1" applyBorder="1" applyAlignment="1">
      <alignment horizontal="left" vertical="center" wrapText="1"/>
      <protection/>
    </xf>
    <xf numFmtId="49" fontId="4" fillId="0" borderId="10" xfId="53" applyNumberFormat="1" applyFont="1" applyFill="1" applyBorder="1" applyAlignment="1">
      <alignment vertical="center" wrapText="1"/>
      <protection/>
    </xf>
    <xf numFmtId="0" fontId="4" fillId="0" borderId="10" xfId="53" applyNumberFormat="1" applyFont="1" applyFill="1" applyBorder="1" applyAlignment="1">
      <alignment horizontal="left" vertical="center" wrapText="1"/>
      <protection/>
    </xf>
    <xf numFmtId="0" fontId="1" fillId="0" borderId="10" xfId="52" applyFont="1" applyFill="1" applyBorder="1" applyAlignment="1">
      <alignment vertical="center"/>
      <protection/>
    </xf>
    <xf numFmtId="49" fontId="1" fillId="0" borderId="10" xfId="53" applyNumberFormat="1" applyFont="1" applyFill="1" applyBorder="1" applyAlignment="1">
      <alignment vertical="center" wrapText="1"/>
      <protection/>
    </xf>
    <xf numFmtId="0" fontId="1" fillId="0" borderId="10" xfId="53" applyFont="1" applyFill="1" applyBorder="1" applyAlignment="1">
      <alignment horizontal="justify" vertical="center" wrapText="1"/>
      <protection/>
    </xf>
    <xf numFmtId="0" fontId="1" fillId="34" borderId="10" xfId="0" applyFont="1" applyFill="1" applyBorder="1" applyAlignment="1">
      <alignment/>
    </xf>
    <xf numFmtId="0" fontId="9" fillId="34" borderId="10" xfId="0" applyFont="1" applyFill="1" applyBorder="1" applyAlignment="1">
      <alignment/>
    </xf>
    <xf numFmtId="49" fontId="1" fillId="35" borderId="10" xfId="53" applyNumberFormat="1" applyFont="1" applyFill="1" applyBorder="1" applyAlignment="1">
      <alignment horizontal="center" vertical="center" wrapText="1"/>
      <protection/>
    </xf>
    <xf numFmtId="0" fontId="4" fillId="35" borderId="10" xfId="52" applyFont="1" applyFill="1" applyBorder="1" applyAlignment="1">
      <alignment vertical="center" wrapText="1"/>
      <protection/>
    </xf>
    <xf numFmtId="49" fontId="4" fillId="36" borderId="11" xfId="53" applyNumberFormat="1" applyFont="1" applyFill="1" applyBorder="1" applyAlignment="1">
      <alignment horizontal="center" vertical="center" wrapText="1"/>
      <protection/>
    </xf>
    <xf numFmtId="0" fontId="4" fillId="36" borderId="10" xfId="53" applyFont="1" applyFill="1" applyBorder="1" applyAlignment="1">
      <alignment horizontal="center" vertical="center" wrapText="1"/>
      <protection/>
    </xf>
    <xf numFmtId="0" fontId="4" fillId="36" borderId="11" xfId="53" applyFont="1" applyFill="1" applyBorder="1" applyAlignment="1">
      <alignment horizontal="justify" vertical="center" wrapText="1"/>
      <protection/>
    </xf>
    <xf numFmtId="3" fontId="4" fillId="0" borderId="10" xfId="0" applyNumberFormat="1" applyFont="1" applyBorder="1" applyAlignment="1">
      <alignment/>
    </xf>
    <xf numFmtId="3" fontId="1" fillId="0" borderId="10" xfId="0" applyNumberFormat="1" applyFont="1" applyBorder="1" applyAlignment="1">
      <alignment/>
    </xf>
    <xf numFmtId="3" fontId="4" fillId="35" borderId="10" xfId="0" applyNumberFormat="1" applyFont="1" applyFill="1" applyBorder="1" applyAlignment="1">
      <alignment horizontal="right"/>
    </xf>
    <xf numFmtId="3" fontId="4" fillId="0" borderId="10" xfId="0" applyNumberFormat="1" applyFont="1" applyBorder="1" applyAlignment="1">
      <alignment horizontal="right"/>
    </xf>
    <xf numFmtId="3" fontId="4" fillId="36" borderId="10" xfId="0" applyNumberFormat="1" applyFont="1" applyFill="1" applyBorder="1" applyAlignment="1">
      <alignment/>
    </xf>
    <xf numFmtId="3" fontId="4" fillId="35" borderId="10" xfId="0" applyNumberFormat="1" applyFont="1" applyFill="1" applyBorder="1" applyAlignment="1">
      <alignment/>
    </xf>
    <xf numFmtId="0" fontId="14" fillId="0" borderId="0" xfId="0" applyFont="1" applyAlignment="1">
      <alignment/>
    </xf>
    <xf numFmtId="3" fontId="4" fillId="35" borderId="10" xfId="0" applyNumberFormat="1" applyFont="1" applyFill="1" applyBorder="1" applyAlignment="1">
      <alignment horizontal="right" vertical="center" wrapText="1"/>
    </xf>
    <xf numFmtId="0" fontId="1" fillId="0" borderId="10" xfId="52" applyFont="1" applyFill="1" applyBorder="1" applyAlignment="1">
      <alignment horizontal="center" vertical="center" wrapText="1"/>
      <protection/>
    </xf>
    <xf numFmtId="3" fontId="2" fillId="0" borderId="0" xfId="0" applyNumberFormat="1" applyFont="1" applyAlignment="1">
      <alignment/>
    </xf>
    <xf numFmtId="0" fontId="15" fillId="0" borderId="0" xfId="0" applyFont="1" applyAlignment="1">
      <alignment/>
    </xf>
    <xf numFmtId="0" fontId="15" fillId="0" borderId="0" xfId="0" applyFont="1" applyAlignment="1">
      <alignment horizontal="right"/>
    </xf>
    <xf numFmtId="0" fontId="16" fillId="0" borderId="0" xfId="0" applyFont="1" applyAlignment="1">
      <alignment/>
    </xf>
    <xf numFmtId="3" fontId="4" fillId="37" borderId="10" xfId="0" applyNumberFormat="1" applyFont="1" applyFill="1" applyBorder="1" applyAlignment="1">
      <alignment/>
    </xf>
    <xf numFmtId="0" fontId="17" fillId="0" borderId="0" xfId="35" applyFont="1" applyAlignment="1" applyProtection="1">
      <alignment/>
      <protection/>
    </xf>
    <xf numFmtId="0" fontId="18" fillId="0" borderId="0" xfId="0" applyFont="1" applyAlignment="1">
      <alignment horizontal="right"/>
    </xf>
    <xf numFmtId="3" fontId="1" fillId="0" borderId="0" xfId="0" applyNumberFormat="1" applyFont="1" applyAlignment="1">
      <alignment/>
    </xf>
    <xf numFmtId="0" fontId="10" fillId="0" borderId="0" xfId="35" applyAlignment="1" applyProtection="1">
      <alignment/>
      <protection/>
    </xf>
    <xf numFmtId="0" fontId="8" fillId="0" borderId="0" xfId="0" applyFont="1" applyAlignment="1">
      <alignment horizontal="center" vertical="center" wrapText="1"/>
    </xf>
    <xf numFmtId="0" fontId="1" fillId="0" borderId="12" xfId="0" applyFont="1" applyBorder="1" applyAlignment="1">
      <alignment vertical="justify" wrapText="1"/>
    </xf>
    <xf numFmtId="0" fontId="0" fillId="0" borderId="12" xfId="0" applyBorder="1" applyAlignment="1">
      <alignment vertical="justify"/>
    </xf>
  </cellXfs>
  <cellStyles count="53">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Hyperlink" xfId="35"/>
    <cellStyle name="Ievade" xfId="36"/>
    <cellStyle name="Izcēlums1" xfId="37"/>
    <cellStyle name="Izcēlums2" xfId="38"/>
    <cellStyle name="Izcēlums3" xfId="39"/>
    <cellStyle name="Izcēlums4" xfId="40"/>
    <cellStyle name="Izcēlums5" xfId="41"/>
    <cellStyle name="Izcēlums6" xfId="42"/>
    <cellStyle name="Followed Hyperlink" xfId="43"/>
    <cellStyle name="Izvade" xfId="44"/>
    <cellStyle name="Comma" xfId="45"/>
    <cellStyle name="Comma [0]" xfId="46"/>
    <cellStyle name="Kopsumma" xfId="47"/>
    <cellStyle name="Labs" xfId="48"/>
    <cellStyle name="Neitrāls" xfId="49"/>
    <cellStyle name="Normal 2" xfId="50"/>
    <cellStyle name="Nosaukums" xfId="51"/>
    <cellStyle name="Parastais_FMLikp01_p05_221205_pap_afp_makp" xfId="52"/>
    <cellStyle name="Parasts 2" xfId="53"/>
    <cellStyle name="Paskaidrojošs teksts" xfId="54"/>
    <cellStyle name="Pārbaudes šūna" xfId="55"/>
    <cellStyle name="Piezīme" xfId="56"/>
    <cellStyle name="Percent" xfId="57"/>
    <cellStyle name="Saistīta šūna" xfId="58"/>
    <cellStyle name="SAPBEXstdItem" xfId="59"/>
    <cellStyle name="Slikts" xfId="60"/>
    <cellStyle name="Currency" xfId="61"/>
    <cellStyle name="Currency [0]" xfId="62"/>
    <cellStyle name="Virsraksts 1" xfId="63"/>
    <cellStyle name="Virsraksts 2" xfId="64"/>
    <cellStyle name="Virsraksts 3" xfId="65"/>
    <cellStyle name="Virsraksts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ristine.Kaika@zm.gov.l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H183"/>
  <sheetViews>
    <sheetView tabSelected="1" view="pageBreakPreview" zoomScale="90" zoomScaleSheetLayoutView="90" zoomScalePageLayoutView="0" workbookViewId="0" topLeftCell="A1">
      <selection activeCell="A41" sqref="A41:IV41"/>
    </sheetView>
  </sheetViews>
  <sheetFormatPr defaultColWidth="9.140625" defaultRowHeight="12.75" outlineLevelRow="2"/>
  <cols>
    <col min="1" max="1" width="19.28125" style="1" customWidth="1"/>
    <col min="2" max="2" width="13.28125" style="1" customWidth="1"/>
    <col min="3" max="3" width="39.28125" style="1" customWidth="1"/>
    <col min="4" max="4" width="13.00390625" style="1" customWidth="1"/>
    <col min="5" max="5" width="13.57421875" style="1" customWidth="1"/>
    <col min="6" max="6" width="15.7109375" style="1" customWidth="1"/>
    <col min="7" max="7" width="12.140625" style="2" bestFit="1" customWidth="1"/>
    <col min="8" max="8" width="18.00390625" style="1" customWidth="1"/>
    <col min="9" max="9" width="9.57421875" style="1" bestFit="1" customWidth="1"/>
    <col min="10" max="16384" width="9.140625" style="1" customWidth="1"/>
  </cols>
  <sheetData>
    <row r="1" spans="5:6" ht="21.75" customHeight="1">
      <c r="E1" s="3"/>
      <c r="F1" s="3" t="s">
        <v>0</v>
      </c>
    </row>
    <row r="2" ht="15.75" hidden="1">
      <c r="F2" s="3" t="s">
        <v>0</v>
      </c>
    </row>
    <row r="3" spans="1:6" ht="87" customHeight="1">
      <c r="A3" s="55" t="s">
        <v>131</v>
      </c>
      <c r="B3" s="55"/>
      <c r="C3" s="55"/>
      <c r="D3" s="55"/>
      <c r="E3" s="55"/>
      <c r="F3" s="55"/>
    </row>
    <row r="4" ht="17.25" customHeight="1">
      <c r="F4" s="52" t="s">
        <v>124</v>
      </c>
    </row>
    <row r="5" spans="1:6" ht="59.25" customHeight="1">
      <c r="A5" s="4" t="s">
        <v>1</v>
      </c>
      <c r="B5" s="4" t="s">
        <v>41</v>
      </c>
      <c r="C5" s="4" t="s">
        <v>2</v>
      </c>
      <c r="D5" s="4" t="s">
        <v>132</v>
      </c>
      <c r="E5" s="4" t="s">
        <v>42</v>
      </c>
      <c r="F5" s="4" t="s">
        <v>133</v>
      </c>
    </row>
    <row r="6" spans="1:6" ht="15" customHeight="1">
      <c r="A6" s="4">
        <v>1</v>
      </c>
      <c r="B6" s="4">
        <v>2</v>
      </c>
      <c r="C6" s="4">
        <v>3</v>
      </c>
      <c r="D6" s="4">
        <v>4</v>
      </c>
      <c r="E6" s="4">
        <v>5</v>
      </c>
      <c r="F6" s="4">
        <v>6</v>
      </c>
    </row>
    <row r="7" spans="1:6" ht="18.75" customHeight="1">
      <c r="A7" s="30"/>
      <c r="B7" s="30"/>
      <c r="C7" s="31" t="s">
        <v>40</v>
      </c>
      <c r="D7" s="30"/>
      <c r="E7" s="30"/>
      <c r="F7" s="30"/>
    </row>
    <row r="8" spans="1:7" ht="17.25" customHeight="1">
      <c r="A8" s="32"/>
      <c r="B8" s="33" t="s">
        <v>121</v>
      </c>
      <c r="C8" s="33" t="s">
        <v>3</v>
      </c>
      <c r="D8" s="44">
        <f>D9+D10+D12+D27+D19</f>
        <v>587935043</v>
      </c>
      <c r="E8" s="44">
        <f>E9+E10+E12+E27</f>
        <v>24891</v>
      </c>
      <c r="F8" s="44">
        <f>D8+E8</f>
        <v>587959934</v>
      </c>
      <c r="G8" s="46"/>
    </row>
    <row r="9" spans="1:7" ht="25.5">
      <c r="A9" s="5"/>
      <c r="B9" s="6" t="s">
        <v>70</v>
      </c>
      <c r="C9" s="6" t="s">
        <v>4</v>
      </c>
      <c r="D9" s="37">
        <v>7553523</v>
      </c>
      <c r="E9" s="37"/>
      <c r="F9" s="37">
        <f>D9+E9</f>
        <v>7553523</v>
      </c>
      <c r="G9" s="46"/>
    </row>
    <row r="10" spans="1:7" ht="25.5" customHeight="1" hidden="1" outlineLevel="1">
      <c r="A10" s="5"/>
      <c r="B10" s="6" t="s">
        <v>71</v>
      </c>
      <c r="C10" s="6" t="s">
        <v>72</v>
      </c>
      <c r="D10" s="37"/>
      <c r="E10" s="37"/>
      <c r="F10" s="37">
        <f aca="true" t="shared" si="0" ref="F10:F76">D10+E10</f>
        <v>0</v>
      </c>
      <c r="G10" s="46"/>
    </row>
    <row r="11" spans="1:6" ht="25.5" hidden="1" outlineLevel="1">
      <c r="A11" s="5"/>
      <c r="B11" s="7">
        <v>21210</v>
      </c>
      <c r="C11" s="8" t="s">
        <v>73</v>
      </c>
      <c r="D11" s="38"/>
      <c r="E11" s="38"/>
      <c r="F11" s="38">
        <f t="shared" si="0"/>
        <v>0</v>
      </c>
    </row>
    <row r="12" spans="1:7" ht="25.5" collapsed="1">
      <c r="A12" s="5"/>
      <c r="B12" s="6" t="s">
        <v>74</v>
      </c>
      <c r="C12" s="6" t="s">
        <v>5</v>
      </c>
      <c r="D12" s="37">
        <f>D13+D24</f>
        <v>210226</v>
      </c>
      <c r="E12" s="37"/>
      <c r="F12" s="37">
        <f t="shared" si="0"/>
        <v>210226</v>
      </c>
      <c r="G12" s="46"/>
    </row>
    <row r="13" spans="1:6" ht="12.75">
      <c r="A13" s="5"/>
      <c r="B13" s="9">
        <v>18000</v>
      </c>
      <c r="C13" s="8" t="s">
        <v>6</v>
      </c>
      <c r="D13" s="38">
        <f>D14</f>
        <v>160694</v>
      </c>
      <c r="E13" s="38"/>
      <c r="F13" s="38">
        <f t="shared" si="0"/>
        <v>160694</v>
      </c>
    </row>
    <row r="14" spans="1:6" ht="12.75">
      <c r="A14" s="5"/>
      <c r="B14" s="9">
        <v>18100</v>
      </c>
      <c r="C14" s="8" t="s">
        <v>44</v>
      </c>
      <c r="D14" s="38">
        <f>D15</f>
        <v>160694</v>
      </c>
      <c r="E14" s="38"/>
      <c r="F14" s="38">
        <f t="shared" si="0"/>
        <v>160694</v>
      </c>
    </row>
    <row r="15" spans="1:6" ht="25.5">
      <c r="A15" s="5"/>
      <c r="B15" s="10">
        <v>18130</v>
      </c>
      <c r="C15" s="11" t="s">
        <v>75</v>
      </c>
      <c r="D15" s="38">
        <f>D16+D17+D18</f>
        <v>160694</v>
      </c>
      <c r="E15" s="38"/>
      <c r="F15" s="38">
        <f t="shared" si="0"/>
        <v>160694</v>
      </c>
    </row>
    <row r="16" spans="1:6" ht="38.25">
      <c r="A16" s="5"/>
      <c r="B16" s="12">
        <v>18131</v>
      </c>
      <c r="C16" s="11" t="s">
        <v>76</v>
      </c>
      <c r="D16" s="38">
        <v>26659</v>
      </c>
      <c r="E16" s="38"/>
      <c r="F16" s="38">
        <f t="shared" si="0"/>
        <v>26659</v>
      </c>
    </row>
    <row r="17" spans="1:6" ht="25.5">
      <c r="A17" s="5"/>
      <c r="B17" s="12">
        <v>18132</v>
      </c>
      <c r="C17" s="11" t="s">
        <v>77</v>
      </c>
      <c r="D17" s="38">
        <v>134035</v>
      </c>
      <c r="E17" s="38"/>
      <c r="F17" s="38">
        <f t="shared" si="0"/>
        <v>134035</v>
      </c>
    </row>
    <row r="18" spans="1:6" ht="25.5">
      <c r="A18" s="5"/>
      <c r="B18" s="12">
        <v>18139</v>
      </c>
      <c r="C18" s="11" t="s">
        <v>78</v>
      </c>
      <c r="D18" s="38"/>
      <c r="E18" s="38"/>
      <c r="F18" s="38">
        <f t="shared" si="0"/>
        <v>0</v>
      </c>
    </row>
    <row r="19" spans="1:6" ht="12.75">
      <c r="A19" s="5"/>
      <c r="B19" s="13">
        <v>19000</v>
      </c>
      <c r="C19" s="14" t="s">
        <v>79</v>
      </c>
      <c r="D19" s="38">
        <f>D20</f>
        <v>8145</v>
      </c>
      <c r="E19" s="38"/>
      <c r="F19" s="38">
        <f t="shared" si="0"/>
        <v>8145</v>
      </c>
    </row>
    <row r="20" spans="1:6" ht="25.5">
      <c r="A20" s="5"/>
      <c r="B20" s="13">
        <v>19500</v>
      </c>
      <c r="C20" s="11" t="s">
        <v>80</v>
      </c>
      <c r="D20" s="38">
        <f>D21</f>
        <v>8145</v>
      </c>
      <c r="E20" s="38"/>
      <c r="F20" s="38">
        <f t="shared" si="0"/>
        <v>8145</v>
      </c>
    </row>
    <row r="21" spans="1:6" ht="25.5">
      <c r="A21" s="5"/>
      <c r="B21" s="15">
        <v>19550</v>
      </c>
      <c r="C21" s="11" t="s">
        <v>81</v>
      </c>
      <c r="D21" s="38">
        <v>8145</v>
      </c>
      <c r="E21" s="38"/>
      <c r="F21" s="38">
        <f t="shared" si="0"/>
        <v>8145</v>
      </c>
    </row>
    <row r="22" spans="1:6" ht="38.25" hidden="1" outlineLevel="1">
      <c r="A22" s="5"/>
      <c r="B22" s="15">
        <v>19560</v>
      </c>
      <c r="C22" s="11" t="s">
        <v>82</v>
      </c>
      <c r="D22" s="38"/>
      <c r="E22" s="38"/>
      <c r="F22" s="38">
        <f t="shared" si="0"/>
        <v>0</v>
      </c>
    </row>
    <row r="23" spans="1:6" ht="76.5" hidden="1" outlineLevel="1">
      <c r="A23" s="5"/>
      <c r="B23" s="15">
        <v>19570</v>
      </c>
      <c r="C23" s="11" t="s">
        <v>83</v>
      </c>
      <c r="D23" s="38"/>
      <c r="E23" s="38"/>
      <c r="F23" s="38">
        <f t="shared" si="0"/>
        <v>0</v>
      </c>
    </row>
    <row r="24" spans="1:6" ht="38.25" collapsed="1">
      <c r="A24" s="5"/>
      <c r="B24" s="16">
        <v>17000</v>
      </c>
      <c r="C24" s="11" t="s">
        <v>84</v>
      </c>
      <c r="D24" s="38">
        <f>D25</f>
        <v>49532</v>
      </c>
      <c r="E24" s="38">
        <f>E25</f>
        <v>0</v>
      </c>
      <c r="F24" s="38">
        <f t="shared" si="0"/>
        <v>49532</v>
      </c>
    </row>
    <row r="25" spans="1:6" ht="51">
      <c r="A25" s="5"/>
      <c r="B25" s="16">
        <v>17100</v>
      </c>
      <c r="C25" s="11" t="s">
        <v>123</v>
      </c>
      <c r="D25" s="38">
        <f>D26</f>
        <v>49532</v>
      </c>
      <c r="E25" s="38"/>
      <c r="F25" s="38">
        <f t="shared" si="0"/>
        <v>49532</v>
      </c>
    </row>
    <row r="26" spans="1:6" ht="102">
      <c r="A26" s="5"/>
      <c r="B26" s="45">
        <v>17130</v>
      </c>
      <c r="C26" s="11" t="s">
        <v>127</v>
      </c>
      <c r="D26" s="38">
        <v>49532</v>
      </c>
      <c r="E26" s="38"/>
      <c r="F26" s="38">
        <f t="shared" si="0"/>
        <v>49532</v>
      </c>
    </row>
    <row r="27" spans="1:7" ht="12.75">
      <c r="A27" s="5"/>
      <c r="B27" s="17">
        <v>21700</v>
      </c>
      <c r="C27" s="6" t="s">
        <v>7</v>
      </c>
      <c r="D27" s="37">
        <f>D28+D29</f>
        <v>580163149</v>
      </c>
      <c r="E27" s="37">
        <f>E28+E29</f>
        <v>24891</v>
      </c>
      <c r="F27" s="37">
        <f t="shared" si="0"/>
        <v>580188040</v>
      </c>
      <c r="G27" s="46"/>
    </row>
    <row r="28" spans="1:7" ht="25.5">
      <c r="A28" s="5"/>
      <c r="B28" s="18">
        <v>21710</v>
      </c>
      <c r="C28" s="8" t="s">
        <v>8</v>
      </c>
      <c r="D28" s="38">
        <v>563650427</v>
      </c>
      <c r="E28" s="38">
        <v>24891</v>
      </c>
      <c r="F28" s="38">
        <f t="shared" si="0"/>
        <v>563675318</v>
      </c>
      <c r="G28" s="46"/>
    </row>
    <row r="29" spans="1:7" ht="25.5">
      <c r="A29" s="5"/>
      <c r="B29" s="18">
        <v>21720</v>
      </c>
      <c r="C29" s="8" t="s">
        <v>85</v>
      </c>
      <c r="D29" s="38">
        <v>16512722</v>
      </c>
      <c r="E29" s="38"/>
      <c r="F29" s="38">
        <f t="shared" si="0"/>
        <v>16512722</v>
      </c>
      <c r="G29" s="46"/>
    </row>
    <row r="30" spans="1:7" ht="15.75" customHeight="1">
      <c r="A30" s="32"/>
      <c r="B30" s="33" t="s">
        <v>9</v>
      </c>
      <c r="C30" s="33" t="s">
        <v>10</v>
      </c>
      <c r="D30" s="39">
        <f>D31+D59</f>
        <v>589767100</v>
      </c>
      <c r="E30" s="39">
        <f>E31+E59</f>
        <v>24891</v>
      </c>
      <c r="F30" s="39">
        <f t="shared" si="0"/>
        <v>589791991</v>
      </c>
      <c r="G30" s="46"/>
    </row>
    <row r="31" spans="1:6" ht="25.5">
      <c r="A31" s="5"/>
      <c r="B31" s="6" t="s">
        <v>58</v>
      </c>
      <c r="C31" s="6" t="s">
        <v>11</v>
      </c>
      <c r="D31" s="40">
        <f>D32+D36+D37+D40+D43</f>
        <v>580498694</v>
      </c>
      <c r="E31" s="40">
        <f>E32+E36+E37+E40+E43</f>
        <v>24891</v>
      </c>
      <c r="F31" s="40">
        <f t="shared" si="0"/>
        <v>580523585</v>
      </c>
    </row>
    <row r="32" spans="1:6" ht="12.75">
      <c r="A32" s="5"/>
      <c r="B32" s="6" t="s">
        <v>12</v>
      </c>
      <c r="C32" s="6" t="s">
        <v>13</v>
      </c>
      <c r="D32" s="40">
        <f>D33+D35</f>
        <v>65416655</v>
      </c>
      <c r="E32" s="40">
        <f>E33+E35</f>
        <v>24891</v>
      </c>
      <c r="F32" s="40">
        <f t="shared" si="0"/>
        <v>65441546</v>
      </c>
    </row>
    <row r="33" spans="1:6" ht="12.75">
      <c r="A33" s="5"/>
      <c r="B33" s="9">
        <v>1000</v>
      </c>
      <c r="C33" s="8" t="s">
        <v>14</v>
      </c>
      <c r="D33" s="38">
        <v>45685606</v>
      </c>
      <c r="E33" s="38">
        <v>17361</v>
      </c>
      <c r="F33" s="38">
        <f t="shared" si="0"/>
        <v>45702967</v>
      </c>
    </row>
    <row r="34" spans="1:6" ht="12.75">
      <c r="A34" s="5"/>
      <c r="B34" s="19">
        <v>1100</v>
      </c>
      <c r="C34" s="8" t="s">
        <v>15</v>
      </c>
      <c r="D34" s="38">
        <v>35223947</v>
      </c>
      <c r="E34" s="38">
        <v>6958</v>
      </c>
      <c r="F34" s="38">
        <f t="shared" si="0"/>
        <v>35230905</v>
      </c>
    </row>
    <row r="35" spans="1:6" ht="12.75">
      <c r="A35" s="5"/>
      <c r="B35" s="9">
        <v>2000</v>
      </c>
      <c r="C35" s="8" t="s">
        <v>16</v>
      </c>
      <c r="D35" s="38">
        <v>19731049</v>
      </c>
      <c r="E35" s="38">
        <v>7530</v>
      </c>
      <c r="F35" s="38">
        <f t="shared" si="0"/>
        <v>19738579</v>
      </c>
    </row>
    <row r="36" spans="1:6" ht="12.75" hidden="1" outlineLevel="1">
      <c r="A36" s="5"/>
      <c r="B36" s="20">
        <v>4000</v>
      </c>
      <c r="C36" s="6" t="s">
        <v>17</v>
      </c>
      <c r="D36" s="38"/>
      <c r="E36" s="38"/>
      <c r="F36" s="38">
        <f t="shared" si="0"/>
        <v>0</v>
      </c>
    </row>
    <row r="37" spans="1:6" ht="12.75" collapsed="1">
      <c r="A37" s="5"/>
      <c r="B37" s="20" t="s">
        <v>18</v>
      </c>
      <c r="C37" s="6" t="s">
        <v>19</v>
      </c>
      <c r="D37" s="37">
        <f>D38+D39</f>
        <v>483085589</v>
      </c>
      <c r="E37" s="37">
        <f>E38+E39</f>
        <v>0</v>
      </c>
      <c r="F37" s="37">
        <f t="shared" si="0"/>
        <v>483085589</v>
      </c>
    </row>
    <row r="38" spans="1:6" ht="12.75">
      <c r="A38" s="5"/>
      <c r="B38" s="9">
        <v>3000</v>
      </c>
      <c r="C38" s="8" t="s">
        <v>20</v>
      </c>
      <c r="D38" s="38">
        <v>483085589</v>
      </c>
      <c r="E38" s="38"/>
      <c r="F38" s="38">
        <f t="shared" si="0"/>
        <v>483085589</v>
      </c>
    </row>
    <row r="39" spans="1:6" ht="12.75" hidden="1" outlineLevel="1">
      <c r="A39" s="5"/>
      <c r="B39" s="9">
        <v>6000</v>
      </c>
      <c r="C39" s="8" t="s">
        <v>21</v>
      </c>
      <c r="D39" s="38"/>
      <c r="E39" s="38"/>
      <c r="F39" s="38">
        <f t="shared" si="0"/>
        <v>0</v>
      </c>
    </row>
    <row r="40" spans="1:6" ht="25.5" collapsed="1">
      <c r="A40" s="5"/>
      <c r="B40" s="20" t="s">
        <v>22</v>
      </c>
      <c r="C40" s="6" t="s">
        <v>86</v>
      </c>
      <c r="D40" s="37">
        <f>D41+D42</f>
        <v>445460</v>
      </c>
      <c r="E40" s="37"/>
      <c r="F40" s="37">
        <f t="shared" si="0"/>
        <v>445460</v>
      </c>
    </row>
    <row r="41" spans="1:6" ht="12.75" hidden="1" outlineLevel="1">
      <c r="A41" s="5"/>
      <c r="B41" s="9">
        <v>7600</v>
      </c>
      <c r="C41" s="11" t="s">
        <v>87</v>
      </c>
      <c r="D41" s="38"/>
      <c r="E41" s="38"/>
      <c r="F41" s="38">
        <f t="shared" si="0"/>
        <v>0</v>
      </c>
    </row>
    <row r="42" spans="1:6" ht="12.75" collapsed="1">
      <c r="A42" s="5"/>
      <c r="B42" s="9">
        <v>7700</v>
      </c>
      <c r="C42" s="21" t="s">
        <v>23</v>
      </c>
      <c r="D42" s="38">
        <v>445460</v>
      </c>
      <c r="E42" s="38"/>
      <c r="F42" s="38">
        <f t="shared" si="0"/>
        <v>445460</v>
      </c>
    </row>
    <row r="43" spans="1:6" ht="12.75">
      <c r="A43" s="5"/>
      <c r="B43" s="20" t="s">
        <v>24</v>
      </c>
      <c r="C43" s="6" t="s">
        <v>25</v>
      </c>
      <c r="D43" s="37">
        <f>D44+D50+D54+D57</f>
        <v>31550990</v>
      </c>
      <c r="E43" s="37">
        <f>E44+E50+E54+E57</f>
        <v>0</v>
      </c>
      <c r="F43" s="37">
        <f t="shared" si="0"/>
        <v>31550990</v>
      </c>
    </row>
    <row r="44" spans="1:6" ht="12.75">
      <c r="A44" s="5"/>
      <c r="B44" s="9">
        <v>7100</v>
      </c>
      <c r="C44" s="11" t="s">
        <v>45</v>
      </c>
      <c r="D44" s="38">
        <f>D45+D46</f>
        <v>31169</v>
      </c>
      <c r="E44" s="38"/>
      <c r="F44" s="38">
        <f t="shared" si="0"/>
        <v>31169</v>
      </c>
    </row>
    <row r="45" spans="1:6" ht="38.25">
      <c r="A45" s="5"/>
      <c r="B45" s="10" t="s">
        <v>59</v>
      </c>
      <c r="C45" s="11" t="s">
        <v>46</v>
      </c>
      <c r="D45" s="38">
        <v>1133</v>
      </c>
      <c r="E45" s="38"/>
      <c r="F45" s="38">
        <f t="shared" si="0"/>
        <v>1133</v>
      </c>
    </row>
    <row r="46" spans="1:6" ht="25.5">
      <c r="A46" s="5"/>
      <c r="B46" s="10">
        <v>7130</v>
      </c>
      <c r="C46" s="11" t="s">
        <v>47</v>
      </c>
      <c r="D46" s="38">
        <f>D47+D48+D49</f>
        <v>30036</v>
      </c>
      <c r="E46" s="38">
        <f>E47+E48+E49</f>
        <v>0</v>
      </c>
      <c r="F46" s="38">
        <f t="shared" si="0"/>
        <v>30036</v>
      </c>
    </row>
    <row r="47" spans="1:6" ht="38.25">
      <c r="A47" s="5"/>
      <c r="B47" s="12">
        <v>7131</v>
      </c>
      <c r="C47" s="11" t="s">
        <v>48</v>
      </c>
      <c r="D47" s="38">
        <v>30036</v>
      </c>
      <c r="E47" s="38"/>
      <c r="F47" s="38">
        <f t="shared" si="0"/>
        <v>30036</v>
      </c>
    </row>
    <row r="48" spans="1:6" ht="51" hidden="1" outlineLevel="1">
      <c r="A48" s="5"/>
      <c r="B48" s="12">
        <v>7132</v>
      </c>
      <c r="C48" s="11" t="s">
        <v>49</v>
      </c>
      <c r="D48" s="38"/>
      <c r="E48" s="38"/>
      <c r="F48" s="38">
        <f t="shared" si="0"/>
        <v>0</v>
      </c>
    </row>
    <row r="49" spans="1:6" ht="38.25" hidden="1" outlineLevel="1">
      <c r="A49" s="5"/>
      <c r="B49" s="12" t="s">
        <v>88</v>
      </c>
      <c r="C49" s="22" t="s">
        <v>89</v>
      </c>
      <c r="D49" s="38"/>
      <c r="E49" s="38"/>
      <c r="F49" s="38">
        <f t="shared" si="0"/>
        <v>0</v>
      </c>
    </row>
    <row r="50" spans="1:6" ht="25.5" collapsed="1">
      <c r="A50" s="5"/>
      <c r="B50" s="9">
        <v>7300</v>
      </c>
      <c r="C50" s="11" t="s">
        <v>90</v>
      </c>
      <c r="D50" s="38">
        <f>D51+D52+D53</f>
        <v>16253237</v>
      </c>
      <c r="E50" s="38">
        <f>E51+E52+E53</f>
        <v>0</v>
      </c>
      <c r="F50" s="38">
        <f t="shared" si="0"/>
        <v>16253237</v>
      </c>
    </row>
    <row r="51" spans="1:6" ht="25.5">
      <c r="A51" s="5"/>
      <c r="B51" s="10" t="s">
        <v>91</v>
      </c>
      <c r="C51" s="22" t="s">
        <v>92</v>
      </c>
      <c r="D51" s="38">
        <v>300000</v>
      </c>
      <c r="E51" s="38"/>
      <c r="F51" s="38">
        <f t="shared" si="0"/>
        <v>300000</v>
      </c>
    </row>
    <row r="52" spans="1:6" ht="58.5" customHeight="1">
      <c r="A52" s="5"/>
      <c r="B52" s="10" t="s">
        <v>93</v>
      </c>
      <c r="C52" s="22" t="s">
        <v>94</v>
      </c>
      <c r="D52" s="38">
        <v>502230</v>
      </c>
      <c r="E52" s="38"/>
      <c r="F52" s="38">
        <f t="shared" si="0"/>
        <v>502230</v>
      </c>
    </row>
    <row r="53" spans="1:6" ht="51">
      <c r="A53" s="5"/>
      <c r="B53" s="10">
        <v>7350</v>
      </c>
      <c r="C53" s="22" t="s">
        <v>95</v>
      </c>
      <c r="D53" s="38">
        <v>15451007</v>
      </c>
      <c r="E53" s="38"/>
      <c r="F53" s="38">
        <f t="shared" si="0"/>
        <v>15451007</v>
      </c>
    </row>
    <row r="54" spans="1:6" ht="25.5" hidden="1" outlineLevel="1">
      <c r="A54" s="5"/>
      <c r="B54" s="9">
        <v>7400</v>
      </c>
      <c r="C54" s="11" t="s">
        <v>96</v>
      </c>
      <c r="D54" s="38">
        <f>D55+D56</f>
        <v>0</v>
      </c>
      <c r="E54" s="38">
        <f>E55+E56</f>
        <v>0</v>
      </c>
      <c r="F54" s="38">
        <f t="shared" si="0"/>
        <v>0</v>
      </c>
    </row>
    <row r="55" spans="1:6" ht="25.5" hidden="1" outlineLevel="1">
      <c r="A55" s="5"/>
      <c r="B55" s="10">
        <v>7460</v>
      </c>
      <c r="C55" s="22" t="s">
        <v>97</v>
      </c>
      <c r="D55" s="38"/>
      <c r="E55" s="38"/>
      <c r="F55" s="38">
        <f t="shared" si="0"/>
        <v>0</v>
      </c>
    </row>
    <row r="56" spans="1:6" ht="51" hidden="1" outlineLevel="1">
      <c r="A56" s="5"/>
      <c r="B56" s="10">
        <v>7470</v>
      </c>
      <c r="C56" s="22" t="s">
        <v>98</v>
      </c>
      <c r="D56" s="38"/>
      <c r="E56" s="38"/>
      <c r="F56" s="38">
        <f t="shared" si="0"/>
        <v>0</v>
      </c>
    </row>
    <row r="57" spans="1:6" ht="25.5" collapsed="1">
      <c r="A57" s="5"/>
      <c r="B57" s="9">
        <v>7500</v>
      </c>
      <c r="C57" s="11" t="s">
        <v>99</v>
      </c>
      <c r="D57" s="38">
        <v>15266584</v>
      </c>
      <c r="E57" s="38"/>
      <c r="F57" s="38">
        <f t="shared" si="0"/>
        <v>15266584</v>
      </c>
    </row>
    <row r="58" spans="1:6" ht="12.75" hidden="1">
      <c r="A58" s="5"/>
      <c r="B58" s="9"/>
      <c r="C58" s="11"/>
      <c r="D58" s="38"/>
      <c r="E58" s="38"/>
      <c r="F58" s="38"/>
    </row>
    <row r="59" spans="1:6" ht="12.75">
      <c r="A59" s="5"/>
      <c r="B59" s="20" t="s">
        <v>26</v>
      </c>
      <c r="C59" s="6" t="s">
        <v>27</v>
      </c>
      <c r="D59" s="37">
        <f>D60+D61</f>
        <v>9268406</v>
      </c>
      <c r="E59" s="37">
        <f>E60+E61</f>
        <v>0</v>
      </c>
      <c r="F59" s="37">
        <f t="shared" si="0"/>
        <v>9268406</v>
      </c>
    </row>
    <row r="60" spans="1:6" ht="12.75">
      <c r="A60" s="5"/>
      <c r="B60" s="20">
        <v>5000</v>
      </c>
      <c r="C60" s="6" t="s">
        <v>28</v>
      </c>
      <c r="D60" s="37">
        <v>3485653</v>
      </c>
      <c r="E60" s="37"/>
      <c r="F60" s="37">
        <f t="shared" si="0"/>
        <v>3485653</v>
      </c>
    </row>
    <row r="61" spans="1:6" ht="12.75">
      <c r="A61" s="5"/>
      <c r="B61" s="20">
        <v>9000</v>
      </c>
      <c r="C61" s="23" t="s">
        <v>100</v>
      </c>
      <c r="D61" s="37">
        <f>D62+D69+D73+D76</f>
        <v>5782753</v>
      </c>
      <c r="E61" s="37">
        <f>E62+E69+E73+E76</f>
        <v>0</v>
      </c>
      <c r="F61" s="37">
        <f t="shared" si="0"/>
        <v>5782753</v>
      </c>
    </row>
    <row r="62" spans="1:6" ht="12.75" hidden="1" outlineLevel="1">
      <c r="A62" s="5"/>
      <c r="B62" s="24">
        <v>9100</v>
      </c>
      <c r="C62" s="11" t="s">
        <v>50</v>
      </c>
      <c r="D62" s="38"/>
      <c r="E62" s="38"/>
      <c r="F62" s="38">
        <f t="shared" si="0"/>
        <v>0</v>
      </c>
    </row>
    <row r="63" spans="1:6" ht="38.25" hidden="1" outlineLevel="1">
      <c r="A63" s="5"/>
      <c r="B63" s="10" t="s">
        <v>60</v>
      </c>
      <c r="C63" s="11" t="s">
        <v>51</v>
      </c>
      <c r="D63" s="38"/>
      <c r="E63" s="38"/>
      <c r="F63" s="38">
        <f t="shared" si="0"/>
        <v>0</v>
      </c>
    </row>
    <row r="64" spans="1:6" ht="38.25" hidden="1" outlineLevel="1">
      <c r="A64" s="5"/>
      <c r="B64" s="10">
        <v>9130</v>
      </c>
      <c r="C64" s="22" t="s">
        <v>101</v>
      </c>
      <c r="D64" s="38"/>
      <c r="E64" s="38"/>
      <c r="F64" s="38">
        <f t="shared" si="0"/>
        <v>0</v>
      </c>
    </row>
    <row r="65" spans="1:6" ht="25.5" hidden="1" outlineLevel="1">
      <c r="A65" s="5"/>
      <c r="B65" s="10">
        <v>9140</v>
      </c>
      <c r="C65" s="11" t="s">
        <v>52</v>
      </c>
      <c r="D65" s="38">
        <f>D66+D67+D68</f>
        <v>0</v>
      </c>
      <c r="E65" s="38">
        <f>E66+E67+E68</f>
        <v>0</v>
      </c>
      <c r="F65" s="38">
        <f t="shared" si="0"/>
        <v>0</v>
      </c>
    </row>
    <row r="66" spans="1:6" ht="38.25" hidden="1" outlineLevel="1">
      <c r="A66" s="5"/>
      <c r="B66" s="12">
        <v>9141</v>
      </c>
      <c r="C66" s="22" t="s">
        <v>102</v>
      </c>
      <c r="D66" s="38"/>
      <c r="E66" s="38"/>
      <c r="F66" s="38">
        <f t="shared" si="0"/>
        <v>0</v>
      </c>
    </row>
    <row r="67" spans="1:6" ht="38.25" hidden="1" outlineLevel="1">
      <c r="A67" s="5"/>
      <c r="B67" s="12">
        <v>9142</v>
      </c>
      <c r="C67" s="22" t="s">
        <v>103</v>
      </c>
      <c r="D67" s="38"/>
      <c r="E67" s="38"/>
      <c r="F67" s="38">
        <f t="shared" si="0"/>
        <v>0</v>
      </c>
    </row>
    <row r="68" spans="1:6" ht="38.25" hidden="1" outlineLevel="1">
      <c r="A68" s="5"/>
      <c r="B68" s="12">
        <v>9149</v>
      </c>
      <c r="C68" s="22" t="s">
        <v>104</v>
      </c>
      <c r="D68" s="38"/>
      <c r="E68" s="38"/>
      <c r="F68" s="38">
        <f t="shared" si="0"/>
        <v>0</v>
      </c>
    </row>
    <row r="69" spans="1:6" ht="25.5" collapsed="1">
      <c r="A69" s="5"/>
      <c r="B69" s="24">
        <v>9500</v>
      </c>
      <c r="C69" s="11" t="s">
        <v>105</v>
      </c>
      <c r="D69" s="38">
        <f>D70+D71+D72</f>
        <v>4536615</v>
      </c>
      <c r="E69" s="38">
        <f>E70+E71+E73+E76</f>
        <v>0</v>
      </c>
      <c r="F69" s="38">
        <f t="shared" si="0"/>
        <v>4536615</v>
      </c>
    </row>
    <row r="70" spans="1:6" ht="25.5" hidden="1" outlineLevel="1">
      <c r="A70" s="5"/>
      <c r="B70" s="10" t="s">
        <v>106</v>
      </c>
      <c r="C70" s="22" t="s">
        <v>107</v>
      </c>
      <c r="D70" s="38"/>
      <c r="E70" s="38"/>
      <c r="F70" s="38">
        <f t="shared" si="0"/>
        <v>0</v>
      </c>
    </row>
    <row r="71" spans="1:6" ht="63.75" collapsed="1">
      <c r="A71" s="5"/>
      <c r="B71" s="10">
        <v>9580</v>
      </c>
      <c r="C71" s="22" t="s">
        <v>108</v>
      </c>
      <c r="D71" s="38">
        <v>3900000</v>
      </c>
      <c r="E71" s="38"/>
      <c r="F71" s="38">
        <f t="shared" si="0"/>
        <v>3900000</v>
      </c>
    </row>
    <row r="72" spans="1:6" ht="51">
      <c r="A72" s="5"/>
      <c r="B72" s="10">
        <v>9590</v>
      </c>
      <c r="C72" s="22" t="s">
        <v>109</v>
      </c>
      <c r="D72" s="38">
        <v>636615</v>
      </c>
      <c r="E72" s="38"/>
      <c r="F72" s="38">
        <f t="shared" si="0"/>
        <v>636615</v>
      </c>
    </row>
    <row r="73" spans="1:6" ht="25.5" hidden="1" outlineLevel="1">
      <c r="A73" s="5"/>
      <c r="B73" s="21">
        <v>9700</v>
      </c>
      <c r="C73" s="11" t="s">
        <v>110</v>
      </c>
      <c r="D73" s="38">
        <f>D74+D75</f>
        <v>0</v>
      </c>
      <c r="E73" s="38">
        <f>E74+E75</f>
        <v>0</v>
      </c>
      <c r="F73" s="38">
        <f t="shared" si="0"/>
        <v>0</v>
      </c>
    </row>
    <row r="74" spans="1:6" ht="25.5" hidden="1" outlineLevel="1">
      <c r="A74" s="5"/>
      <c r="B74" s="10">
        <v>9710</v>
      </c>
      <c r="C74" s="22" t="s">
        <v>111</v>
      </c>
      <c r="D74" s="38"/>
      <c r="E74" s="38"/>
      <c r="F74" s="38">
        <f t="shared" si="0"/>
        <v>0</v>
      </c>
    </row>
    <row r="75" spans="1:6" ht="51" hidden="1" outlineLevel="1">
      <c r="A75" s="5"/>
      <c r="B75" s="10">
        <v>9720</v>
      </c>
      <c r="C75" s="22" t="s">
        <v>112</v>
      </c>
      <c r="D75" s="38"/>
      <c r="E75" s="38"/>
      <c r="F75" s="38">
        <f t="shared" si="0"/>
        <v>0</v>
      </c>
    </row>
    <row r="76" spans="1:6" ht="25.5" collapsed="1">
      <c r="A76" s="5"/>
      <c r="B76" s="24">
        <v>9600</v>
      </c>
      <c r="C76" s="11" t="s">
        <v>53</v>
      </c>
      <c r="D76" s="38">
        <v>1246138</v>
      </c>
      <c r="E76" s="38"/>
      <c r="F76" s="38">
        <f t="shared" si="0"/>
        <v>1246138</v>
      </c>
    </row>
    <row r="77" spans="1:6" ht="42.75" customHeight="1">
      <c r="A77" s="5"/>
      <c r="B77" s="6" t="s">
        <v>113</v>
      </c>
      <c r="C77" s="25" t="s">
        <v>29</v>
      </c>
      <c r="D77" s="37">
        <f>D8-D30</f>
        <v>-1832057</v>
      </c>
      <c r="E77" s="37">
        <f>E8-E30</f>
        <v>0</v>
      </c>
      <c r="F77" s="37">
        <f aca="true" t="shared" si="1" ref="F77:F140">D77+E77</f>
        <v>-1832057</v>
      </c>
    </row>
    <row r="78" spans="1:6" ht="12.75">
      <c r="A78" s="5"/>
      <c r="B78" s="26" t="s">
        <v>30</v>
      </c>
      <c r="C78" s="25" t="s">
        <v>31</v>
      </c>
      <c r="D78" s="37">
        <f>D85+D90</f>
        <v>1832057</v>
      </c>
      <c r="E78" s="37">
        <f>E86</f>
        <v>0</v>
      </c>
      <c r="F78" s="37">
        <f t="shared" si="1"/>
        <v>1832057</v>
      </c>
    </row>
    <row r="79" spans="1:6" ht="12.75" hidden="1" outlineLevel="1">
      <c r="A79" s="5"/>
      <c r="B79" s="24" t="s">
        <v>32</v>
      </c>
      <c r="C79" s="11" t="s">
        <v>33</v>
      </c>
      <c r="D79" s="38"/>
      <c r="E79" s="38"/>
      <c r="F79" s="38">
        <f t="shared" si="1"/>
        <v>0</v>
      </c>
    </row>
    <row r="80" spans="1:6" ht="12.75" hidden="1" outlineLevel="1">
      <c r="A80" s="5"/>
      <c r="B80" s="24" t="s">
        <v>34</v>
      </c>
      <c r="C80" s="11" t="s">
        <v>54</v>
      </c>
      <c r="D80" s="38"/>
      <c r="E80" s="38"/>
      <c r="F80" s="38">
        <f t="shared" si="1"/>
        <v>0</v>
      </c>
    </row>
    <row r="81" spans="1:6" ht="12.75" hidden="1" outlineLevel="1">
      <c r="A81" s="5"/>
      <c r="B81" s="24" t="s">
        <v>61</v>
      </c>
      <c r="C81" s="11" t="s">
        <v>35</v>
      </c>
      <c r="D81" s="38"/>
      <c r="E81" s="38"/>
      <c r="F81" s="38">
        <f t="shared" si="1"/>
        <v>0</v>
      </c>
    </row>
    <row r="82" spans="1:6" ht="12.75" hidden="1" outlineLevel="1">
      <c r="A82" s="5"/>
      <c r="B82" s="24" t="s">
        <v>62</v>
      </c>
      <c r="C82" s="11" t="s">
        <v>55</v>
      </c>
      <c r="D82" s="38"/>
      <c r="E82" s="38"/>
      <c r="F82" s="38">
        <f t="shared" si="1"/>
        <v>0</v>
      </c>
    </row>
    <row r="83" spans="1:6" ht="12.75" hidden="1" outlineLevel="1">
      <c r="A83" s="5"/>
      <c r="B83" s="24" t="s">
        <v>63</v>
      </c>
      <c r="C83" s="11" t="s">
        <v>56</v>
      </c>
      <c r="D83" s="38"/>
      <c r="E83" s="38"/>
      <c r="F83" s="38">
        <f t="shared" si="1"/>
        <v>0</v>
      </c>
    </row>
    <row r="84" spans="1:6" ht="12.75" hidden="1" outlineLevel="1">
      <c r="A84" s="5"/>
      <c r="B84" s="24" t="s">
        <v>64</v>
      </c>
      <c r="C84" s="11" t="s">
        <v>57</v>
      </c>
      <c r="D84" s="38"/>
      <c r="E84" s="38"/>
      <c r="F84" s="38">
        <f t="shared" si="1"/>
        <v>0</v>
      </c>
    </row>
    <row r="85" spans="1:6" ht="12.75" collapsed="1">
      <c r="A85" s="5"/>
      <c r="B85" s="27" t="s">
        <v>36</v>
      </c>
      <c r="C85" s="8" t="s">
        <v>37</v>
      </c>
      <c r="D85" s="38">
        <f>D86+D87</f>
        <v>1832057</v>
      </c>
      <c r="E85" s="38"/>
      <c r="F85" s="38">
        <f t="shared" si="1"/>
        <v>1832057</v>
      </c>
    </row>
    <row r="86" spans="1:6" ht="38.25">
      <c r="A86" s="5"/>
      <c r="B86" s="27" t="s">
        <v>38</v>
      </c>
      <c r="C86" s="28" t="s">
        <v>39</v>
      </c>
      <c r="D86" s="38">
        <v>1713119</v>
      </c>
      <c r="E86" s="38"/>
      <c r="F86" s="38">
        <f t="shared" si="1"/>
        <v>1713119</v>
      </c>
    </row>
    <row r="87" spans="1:6" ht="38.25">
      <c r="A87" s="5"/>
      <c r="B87" s="27" t="s">
        <v>114</v>
      </c>
      <c r="C87" s="28" t="s">
        <v>69</v>
      </c>
      <c r="D87" s="38">
        <v>118938</v>
      </c>
      <c r="E87" s="38"/>
      <c r="F87" s="38">
        <f t="shared" si="1"/>
        <v>118938</v>
      </c>
    </row>
    <row r="88" spans="1:6" ht="38.25" hidden="1" outlineLevel="1">
      <c r="A88" s="5"/>
      <c r="B88" s="27" t="s">
        <v>115</v>
      </c>
      <c r="C88" s="28" t="s">
        <v>116</v>
      </c>
      <c r="D88" s="38"/>
      <c r="E88" s="38"/>
      <c r="F88" s="38">
        <f t="shared" si="1"/>
        <v>0</v>
      </c>
    </row>
    <row r="89" spans="1:6" ht="25.5" hidden="1" outlineLevel="1">
      <c r="A89" s="5"/>
      <c r="B89" s="27" t="s">
        <v>117</v>
      </c>
      <c r="C89" s="8" t="s">
        <v>118</v>
      </c>
      <c r="D89" s="38"/>
      <c r="E89" s="38"/>
      <c r="F89" s="38">
        <f t="shared" si="1"/>
        <v>0</v>
      </c>
    </row>
    <row r="90" spans="1:6" ht="25.5" hidden="1" outlineLevel="1">
      <c r="A90" s="5"/>
      <c r="B90" s="24" t="s">
        <v>119</v>
      </c>
      <c r="C90" s="29" t="s">
        <v>120</v>
      </c>
      <c r="D90" s="38"/>
      <c r="E90" s="38"/>
      <c r="F90" s="38">
        <f t="shared" si="1"/>
        <v>0</v>
      </c>
    </row>
    <row r="91" spans="1:6" ht="24.75" customHeight="1" collapsed="1">
      <c r="A91" s="34" t="s">
        <v>43</v>
      </c>
      <c r="B91" s="35" t="s">
        <v>65</v>
      </c>
      <c r="C91" s="36" t="s">
        <v>122</v>
      </c>
      <c r="D91" s="41"/>
      <c r="E91" s="41"/>
      <c r="F91" s="41">
        <f t="shared" si="1"/>
        <v>0</v>
      </c>
    </row>
    <row r="92" spans="1:6" ht="18.75" customHeight="1">
      <c r="A92" s="32"/>
      <c r="B92" s="33" t="s">
        <v>121</v>
      </c>
      <c r="C92" s="33" t="s">
        <v>3</v>
      </c>
      <c r="D92" s="42">
        <f>D93+D94+D96+D109</f>
        <v>5772</v>
      </c>
      <c r="E92" s="42">
        <f>E93+E94+E96+E109</f>
        <v>24891</v>
      </c>
      <c r="F92" s="42">
        <f t="shared" si="1"/>
        <v>30663</v>
      </c>
    </row>
    <row r="93" spans="1:6" ht="25.5" hidden="1" outlineLevel="1">
      <c r="A93" s="5"/>
      <c r="B93" s="6" t="s">
        <v>70</v>
      </c>
      <c r="C93" s="6" t="s">
        <v>4</v>
      </c>
      <c r="D93" s="38"/>
      <c r="E93" s="38"/>
      <c r="F93" s="38">
        <f t="shared" si="1"/>
        <v>0</v>
      </c>
    </row>
    <row r="94" spans="1:6" ht="12.75" hidden="1" outlineLevel="1">
      <c r="A94" s="5"/>
      <c r="B94" s="6" t="s">
        <v>71</v>
      </c>
      <c r="C94" s="6" t="s">
        <v>72</v>
      </c>
      <c r="D94" s="38"/>
      <c r="E94" s="38"/>
      <c r="F94" s="38">
        <f t="shared" si="1"/>
        <v>0</v>
      </c>
    </row>
    <row r="95" spans="1:6" ht="25.5" hidden="1" outlineLevel="1">
      <c r="A95" s="5"/>
      <c r="B95" s="7">
        <v>21210</v>
      </c>
      <c r="C95" s="8" t="s">
        <v>73</v>
      </c>
      <c r="D95" s="38"/>
      <c r="E95" s="38"/>
      <c r="F95" s="38">
        <f t="shared" si="1"/>
        <v>0</v>
      </c>
    </row>
    <row r="96" spans="1:6" ht="25.5" hidden="1" outlineLevel="1">
      <c r="A96" s="5"/>
      <c r="B96" s="6" t="s">
        <v>74</v>
      </c>
      <c r="C96" s="6" t="s">
        <v>5</v>
      </c>
      <c r="D96" s="38"/>
      <c r="E96" s="38"/>
      <c r="F96" s="38">
        <f t="shared" si="1"/>
        <v>0</v>
      </c>
    </row>
    <row r="97" spans="1:6" ht="12.75" hidden="1" outlineLevel="1">
      <c r="A97" s="5"/>
      <c r="B97" s="9">
        <v>18000</v>
      </c>
      <c r="C97" s="8" t="s">
        <v>6</v>
      </c>
      <c r="D97" s="38"/>
      <c r="E97" s="38"/>
      <c r="F97" s="38">
        <f t="shared" si="1"/>
        <v>0</v>
      </c>
    </row>
    <row r="98" spans="1:6" ht="12.75" hidden="1" outlineLevel="1">
      <c r="A98" s="5"/>
      <c r="B98" s="9">
        <v>18100</v>
      </c>
      <c r="C98" s="8" t="s">
        <v>44</v>
      </c>
      <c r="D98" s="38"/>
      <c r="E98" s="38"/>
      <c r="F98" s="38">
        <f t="shared" si="1"/>
        <v>0</v>
      </c>
    </row>
    <row r="99" spans="1:6" ht="25.5" hidden="1" outlineLevel="1">
      <c r="A99" s="5"/>
      <c r="B99" s="10">
        <v>18130</v>
      </c>
      <c r="C99" s="11" t="s">
        <v>75</v>
      </c>
      <c r="D99" s="38"/>
      <c r="E99" s="38"/>
      <c r="F99" s="38">
        <f t="shared" si="1"/>
        <v>0</v>
      </c>
    </row>
    <row r="100" spans="1:6" ht="38.25" hidden="1" outlineLevel="1">
      <c r="A100" s="5"/>
      <c r="B100" s="12">
        <v>18131</v>
      </c>
      <c r="C100" s="11" t="s">
        <v>76</v>
      </c>
      <c r="D100" s="38"/>
      <c r="E100" s="38"/>
      <c r="F100" s="38">
        <f t="shared" si="1"/>
        <v>0</v>
      </c>
    </row>
    <row r="101" spans="1:6" ht="25.5" hidden="1" outlineLevel="1">
      <c r="A101" s="5"/>
      <c r="B101" s="12">
        <v>18132</v>
      </c>
      <c r="C101" s="11" t="s">
        <v>77</v>
      </c>
      <c r="D101" s="38"/>
      <c r="E101" s="38"/>
      <c r="F101" s="38">
        <f t="shared" si="1"/>
        <v>0</v>
      </c>
    </row>
    <row r="102" spans="1:6" ht="25.5" hidden="1" outlineLevel="1">
      <c r="A102" s="5"/>
      <c r="B102" s="12">
        <v>18139</v>
      </c>
      <c r="C102" s="11" t="s">
        <v>78</v>
      </c>
      <c r="D102" s="38"/>
      <c r="E102" s="38"/>
      <c r="F102" s="38">
        <f t="shared" si="1"/>
        <v>0</v>
      </c>
    </row>
    <row r="103" spans="1:6" ht="12.75" hidden="1" outlineLevel="1">
      <c r="A103" s="5"/>
      <c r="B103" s="13">
        <v>19000</v>
      </c>
      <c r="C103" s="14" t="s">
        <v>79</v>
      </c>
      <c r="D103" s="38"/>
      <c r="E103" s="38"/>
      <c r="F103" s="38">
        <f t="shared" si="1"/>
        <v>0</v>
      </c>
    </row>
    <row r="104" spans="1:6" ht="25.5" hidden="1" outlineLevel="1">
      <c r="A104" s="5"/>
      <c r="B104" s="13">
        <v>19500</v>
      </c>
      <c r="C104" s="11" t="s">
        <v>80</v>
      </c>
      <c r="D104" s="38"/>
      <c r="E104" s="38"/>
      <c r="F104" s="38">
        <f t="shared" si="1"/>
        <v>0</v>
      </c>
    </row>
    <row r="105" spans="1:6" ht="25.5" hidden="1" outlineLevel="1">
      <c r="A105" s="5"/>
      <c r="B105" s="15">
        <v>19550</v>
      </c>
      <c r="C105" s="11" t="s">
        <v>81</v>
      </c>
      <c r="D105" s="38"/>
      <c r="E105" s="38"/>
      <c r="F105" s="38">
        <f t="shared" si="1"/>
        <v>0</v>
      </c>
    </row>
    <row r="106" spans="1:6" ht="38.25" hidden="1" outlineLevel="1">
      <c r="A106" s="5"/>
      <c r="B106" s="15">
        <v>19560</v>
      </c>
      <c r="C106" s="11" t="s">
        <v>82</v>
      </c>
      <c r="D106" s="38"/>
      <c r="E106" s="38"/>
      <c r="F106" s="38">
        <f t="shared" si="1"/>
        <v>0</v>
      </c>
    </row>
    <row r="107" spans="1:6" ht="76.5" hidden="1" outlineLevel="1">
      <c r="A107" s="5"/>
      <c r="B107" s="15">
        <v>19570</v>
      </c>
      <c r="C107" s="11" t="s">
        <v>83</v>
      </c>
      <c r="D107" s="38"/>
      <c r="E107" s="38"/>
      <c r="F107" s="38">
        <f t="shared" si="1"/>
        <v>0</v>
      </c>
    </row>
    <row r="108" spans="1:6" ht="38.25" hidden="1" outlineLevel="1">
      <c r="A108" s="5"/>
      <c r="B108" s="16">
        <v>17000</v>
      </c>
      <c r="C108" s="11" t="s">
        <v>84</v>
      </c>
      <c r="D108" s="38"/>
      <c r="E108" s="38"/>
      <c r="F108" s="38">
        <f t="shared" si="1"/>
        <v>0</v>
      </c>
    </row>
    <row r="109" spans="1:6" ht="12.75" collapsed="1">
      <c r="A109" s="5"/>
      <c r="B109" s="17">
        <v>21700</v>
      </c>
      <c r="C109" s="6" t="s">
        <v>7</v>
      </c>
      <c r="D109" s="37">
        <f>D110+D111</f>
        <v>5772</v>
      </c>
      <c r="E109" s="37">
        <f>E110</f>
        <v>24891</v>
      </c>
      <c r="F109" s="37">
        <f t="shared" si="1"/>
        <v>30663</v>
      </c>
    </row>
    <row r="110" spans="1:6" ht="25.5">
      <c r="A110" s="5"/>
      <c r="B110" s="18">
        <v>21710</v>
      </c>
      <c r="C110" s="8" t="s">
        <v>8</v>
      </c>
      <c r="D110" s="38">
        <v>5772</v>
      </c>
      <c r="E110" s="38">
        <v>24891</v>
      </c>
      <c r="F110" s="38">
        <f t="shared" si="1"/>
        <v>30663</v>
      </c>
    </row>
    <row r="111" spans="1:6" ht="25.5" hidden="1" outlineLevel="1">
      <c r="A111" s="5"/>
      <c r="B111" s="18">
        <v>21720</v>
      </c>
      <c r="C111" s="8" t="s">
        <v>85</v>
      </c>
      <c r="D111" s="38"/>
      <c r="E111" s="38"/>
      <c r="F111" s="38">
        <f t="shared" si="1"/>
        <v>0</v>
      </c>
    </row>
    <row r="112" spans="1:6" ht="18" customHeight="1" collapsed="1">
      <c r="A112" s="32"/>
      <c r="B112" s="33" t="s">
        <v>9</v>
      </c>
      <c r="C112" s="33" t="s">
        <v>10</v>
      </c>
      <c r="D112" s="42">
        <f>D113+D140</f>
        <v>5772</v>
      </c>
      <c r="E112" s="42">
        <f>E113+E140</f>
        <v>24891</v>
      </c>
      <c r="F112" s="42">
        <f t="shared" si="1"/>
        <v>30663</v>
      </c>
    </row>
    <row r="113" spans="1:6" ht="25.5">
      <c r="A113" s="5"/>
      <c r="B113" s="6" t="s">
        <v>58</v>
      </c>
      <c r="C113" s="6" t="s">
        <v>11</v>
      </c>
      <c r="D113" s="37">
        <f>D114+D119</f>
        <v>5772</v>
      </c>
      <c r="E113" s="37">
        <f>E114+E119</f>
        <v>24891</v>
      </c>
      <c r="F113" s="37">
        <f t="shared" si="1"/>
        <v>30663</v>
      </c>
    </row>
    <row r="114" spans="1:6" ht="12.75">
      <c r="A114" s="5"/>
      <c r="B114" s="6" t="s">
        <v>12</v>
      </c>
      <c r="C114" s="6" t="s">
        <v>13</v>
      </c>
      <c r="D114" s="37">
        <f>D115+D117</f>
        <v>0</v>
      </c>
      <c r="E114" s="50">
        <f>E115+E117</f>
        <v>24891</v>
      </c>
      <c r="F114" s="37">
        <f t="shared" si="1"/>
        <v>24891</v>
      </c>
    </row>
    <row r="115" spans="1:6" ht="12.75">
      <c r="A115" s="5"/>
      <c r="B115" s="9">
        <v>1000</v>
      </c>
      <c r="C115" s="8" t="s">
        <v>14</v>
      </c>
      <c r="D115" s="38"/>
      <c r="E115" s="38">
        <v>17361</v>
      </c>
      <c r="F115" s="38">
        <f t="shared" si="1"/>
        <v>17361</v>
      </c>
    </row>
    <row r="116" spans="1:8" ht="12.75">
      <c r="A116" s="5"/>
      <c r="B116" s="19">
        <v>1100</v>
      </c>
      <c r="C116" s="8" t="s">
        <v>15</v>
      </c>
      <c r="D116" s="38"/>
      <c r="E116" s="38">
        <v>6958</v>
      </c>
      <c r="F116" s="38">
        <f t="shared" si="1"/>
        <v>6958</v>
      </c>
      <c r="H116" s="53"/>
    </row>
    <row r="117" spans="1:8" ht="12.75">
      <c r="A117" s="5"/>
      <c r="B117" s="9">
        <v>2000</v>
      </c>
      <c r="C117" s="8" t="s">
        <v>16</v>
      </c>
      <c r="D117" s="38"/>
      <c r="E117" s="38">
        <v>7530</v>
      </c>
      <c r="F117" s="38">
        <f t="shared" si="1"/>
        <v>7530</v>
      </c>
      <c r="H117" s="53"/>
    </row>
    <row r="118" spans="1:8" ht="12.75" customHeight="1" hidden="1" outlineLevel="1">
      <c r="A118" s="5"/>
      <c r="B118" s="20">
        <v>4000</v>
      </c>
      <c r="C118" s="6" t="s">
        <v>17</v>
      </c>
      <c r="D118" s="38"/>
      <c r="E118" s="38"/>
      <c r="F118" s="38">
        <f t="shared" si="1"/>
        <v>0</v>
      </c>
      <c r="H118" s="53"/>
    </row>
    <row r="119" spans="1:8" ht="12.75" customHeight="1" collapsed="1">
      <c r="A119" s="5"/>
      <c r="B119" s="20" t="s">
        <v>18</v>
      </c>
      <c r="C119" s="6" t="s">
        <v>19</v>
      </c>
      <c r="D119" s="37">
        <f>D120+D121</f>
        <v>5772</v>
      </c>
      <c r="E119" s="37">
        <f>E120+E121</f>
        <v>0</v>
      </c>
      <c r="F119" s="37">
        <f t="shared" si="1"/>
        <v>5772</v>
      </c>
      <c r="H119" s="53"/>
    </row>
    <row r="120" spans="1:8" ht="12.75" customHeight="1">
      <c r="A120" s="5"/>
      <c r="B120" s="9">
        <v>3000</v>
      </c>
      <c r="C120" s="8" t="s">
        <v>20</v>
      </c>
      <c r="D120" s="38">
        <v>5772</v>
      </c>
      <c r="E120" s="38"/>
      <c r="F120" s="38">
        <f t="shared" si="1"/>
        <v>5772</v>
      </c>
      <c r="H120" s="53"/>
    </row>
    <row r="121" spans="1:8" ht="12.75" customHeight="1" hidden="1" outlineLevel="1">
      <c r="A121" s="5"/>
      <c r="B121" s="9">
        <v>6000</v>
      </c>
      <c r="C121" s="8" t="s">
        <v>21</v>
      </c>
      <c r="D121" s="38"/>
      <c r="E121" s="38"/>
      <c r="F121" s="38">
        <f t="shared" si="1"/>
        <v>0</v>
      </c>
      <c r="H121" s="53"/>
    </row>
    <row r="122" spans="1:8" ht="25.5" customHeight="1" hidden="1" outlineLevel="1">
      <c r="A122" s="5"/>
      <c r="B122" s="20" t="s">
        <v>22</v>
      </c>
      <c r="C122" s="6" t="s">
        <v>86</v>
      </c>
      <c r="D122" s="37"/>
      <c r="E122" s="37">
        <f>E123+E124</f>
        <v>0</v>
      </c>
      <c r="F122" s="37">
        <f t="shared" si="1"/>
        <v>0</v>
      </c>
      <c r="H122" s="53"/>
    </row>
    <row r="123" spans="1:8" ht="12.75" customHeight="1" hidden="1" outlineLevel="1">
      <c r="A123" s="5"/>
      <c r="B123" s="9">
        <v>7600</v>
      </c>
      <c r="C123" s="11" t="s">
        <v>87</v>
      </c>
      <c r="D123" s="38"/>
      <c r="E123" s="38"/>
      <c r="F123" s="38">
        <f t="shared" si="1"/>
        <v>0</v>
      </c>
      <c r="H123" s="53"/>
    </row>
    <row r="124" spans="1:8" ht="12.75" customHeight="1" hidden="1" outlineLevel="1">
      <c r="A124" s="5"/>
      <c r="B124" s="9">
        <v>7700</v>
      </c>
      <c r="C124" s="21" t="s">
        <v>23</v>
      </c>
      <c r="D124" s="38"/>
      <c r="E124" s="38"/>
      <c r="F124" s="38">
        <f t="shared" si="1"/>
        <v>0</v>
      </c>
      <c r="H124" s="53"/>
    </row>
    <row r="125" spans="1:6" ht="12.75" customHeight="1" hidden="1" outlineLevel="1">
      <c r="A125" s="5"/>
      <c r="B125" s="20" t="s">
        <v>24</v>
      </c>
      <c r="C125" s="6" t="s">
        <v>25</v>
      </c>
      <c r="D125" s="37"/>
      <c r="E125" s="37">
        <f>E126+E132+E136+E139</f>
        <v>0</v>
      </c>
      <c r="F125" s="37">
        <f t="shared" si="1"/>
        <v>0</v>
      </c>
    </row>
    <row r="126" spans="1:6" ht="12.75" customHeight="1" hidden="1" outlineLevel="1">
      <c r="A126" s="5"/>
      <c r="B126" s="9">
        <v>7100</v>
      </c>
      <c r="C126" s="11" t="s">
        <v>45</v>
      </c>
      <c r="D126" s="38"/>
      <c r="E126" s="38"/>
      <c r="F126" s="38">
        <f t="shared" si="1"/>
        <v>0</v>
      </c>
    </row>
    <row r="127" spans="1:6" ht="38.25" hidden="1" outlineLevel="1">
      <c r="A127" s="5"/>
      <c r="B127" s="10" t="s">
        <v>59</v>
      </c>
      <c r="C127" s="11" t="s">
        <v>46</v>
      </c>
      <c r="D127" s="38"/>
      <c r="E127" s="38"/>
      <c r="F127" s="38">
        <f t="shared" si="1"/>
        <v>0</v>
      </c>
    </row>
    <row r="128" spans="1:6" ht="25.5" hidden="1" outlineLevel="1">
      <c r="A128" s="5"/>
      <c r="B128" s="10">
        <v>7130</v>
      </c>
      <c r="C128" s="11" t="s">
        <v>47</v>
      </c>
      <c r="D128" s="38"/>
      <c r="E128" s="38">
        <f>E129+E130+E131</f>
        <v>0</v>
      </c>
      <c r="F128" s="38">
        <f t="shared" si="1"/>
        <v>0</v>
      </c>
    </row>
    <row r="129" spans="1:6" ht="38.25" hidden="1" outlineLevel="1">
      <c r="A129" s="5"/>
      <c r="B129" s="12">
        <v>7131</v>
      </c>
      <c r="C129" s="11" t="s">
        <v>48</v>
      </c>
      <c r="D129" s="38"/>
      <c r="E129" s="38"/>
      <c r="F129" s="38">
        <f t="shared" si="1"/>
        <v>0</v>
      </c>
    </row>
    <row r="130" spans="1:6" ht="51" hidden="1" outlineLevel="1">
      <c r="A130" s="5"/>
      <c r="B130" s="12">
        <v>7132</v>
      </c>
      <c r="C130" s="11" t="s">
        <v>49</v>
      </c>
      <c r="D130" s="38"/>
      <c r="E130" s="38"/>
      <c r="F130" s="38">
        <f t="shared" si="1"/>
        <v>0</v>
      </c>
    </row>
    <row r="131" spans="1:6" ht="38.25" hidden="1" outlineLevel="1">
      <c r="A131" s="5"/>
      <c r="B131" s="12" t="s">
        <v>88</v>
      </c>
      <c r="C131" s="22" t="s">
        <v>89</v>
      </c>
      <c r="D131" s="38"/>
      <c r="E131" s="38"/>
      <c r="F131" s="38">
        <f t="shared" si="1"/>
        <v>0</v>
      </c>
    </row>
    <row r="132" spans="1:6" ht="25.5" hidden="1" outlineLevel="1">
      <c r="A132" s="5"/>
      <c r="B132" s="9">
        <v>7300</v>
      </c>
      <c r="C132" s="11" t="s">
        <v>90</v>
      </c>
      <c r="D132" s="38"/>
      <c r="E132" s="38">
        <f>E133+E134+E135</f>
        <v>0</v>
      </c>
      <c r="F132" s="38">
        <f t="shared" si="1"/>
        <v>0</v>
      </c>
    </row>
    <row r="133" spans="1:6" ht="25.5" hidden="1" outlineLevel="1">
      <c r="A133" s="5"/>
      <c r="B133" s="10" t="s">
        <v>91</v>
      </c>
      <c r="C133" s="22" t="s">
        <v>92</v>
      </c>
      <c r="D133" s="38"/>
      <c r="E133" s="38"/>
      <c r="F133" s="38">
        <f t="shared" si="1"/>
        <v>0</v>
      </c>
    </row>
    <row r="134" spans="1:6" ht="63.75" hidden="1" outlineLevel="1">
      <c r="A134" s="5"/>
      <c r="B134" s="10" t="s">
        <v>93</v>
      </c>
      <c r="C134" s="22" t="s">
        <v>94</v>
      </c>
      <c r="D134" s="38"/>
      <c r="E134" s="38"/>
      <c r="F134" s="38">
        <f t="shared" si="1"/>
        <v>0</v>
      </c>
    </row>
    <row r="135" spans="1:6" ht="51" hidden="1" outlineLevel="1">
      <c r="A135" s="5"/>
      <c r="B135" s="10">
        <v>7350</v>
      </c>
      <c r="C135" s="22" t="s">
        <v>95</v>
      </c>
      <c r="D135" s="38"/>
      <c r="E135" s="38"/>
      <c r="F135" s="38">
        <f t="shared" si="1"/>
        <v>0</v>
      </c>
    </row>
    <row r="136" spans="1:6" ht="25.5" hidden="1" outlineLevel="1">
      <c r="A136" s="5"/>
      <c r="B136" s="9">
        <v>7400</v>
      </c>
      <c r="C136" s="11" t="s">
        <v>96</v>
      </c>
      <c r="D136" s="38">
        <f>D137+D138</f>
        <v>0</v>
      </c>
      <c r="E136" s="38">
        <f>E137+E138</f>
        <v>0</v>
      </c>
      <c r="F136" s="38">
        <f t="shared" si="1"/>
        <v>0</v>
      </c>
    </row>
    <row r="137" spans="1:6" ht="25.5" hidden="1" outlineLevel="1">
      <c r="A137" s="5"/>
      <c r="B137" s="10">
        <v>7460</v>
      </c>
      <c r="C137" s="22" t="s">
        <v>97</v>
      </c>
      <c r="D137" s="38"/>
      <c r="E137" s="38"/>
      <c r="F137" s="38">
        <f t="shared" si="1"/>
        <v>0</v>
      </c>
    </row>
    <row r="138" spans="1:6" ht="51" hidden="1" outlineLevel="1">
      <c r="A138" s="5"/>
      <c r="B138" s="10">
        <v>7470</v>
      </c>
      <c r="C138" s="22" t="s">
        <v>98</v>
      </c>
      <c r="D138" s="38"/>
      <c r="E138" s="38"/>
      <c r="F138" s="38">
        <f t="shared" si="1"/>
        <v>0</v>
      </c>
    </row>
    <row r="139" spans="1:6" ht="25.5" hidden="1" outlineLevel="1">
      <c r="A139" s="5"/>
      <c r="B139" s="9">
        <v>7500</v>
      </c>
      <c r="C139" s="11" t="s">
        <v>99</v>
      </c>
      <c r="D139" s="38"/>
      <c r="E139" s="38"/>
      <c r="F139" s="38">
        <f t="shared" si="1"/>
        <v>0</v>
      </c>
    </row>
    <row r="140" spans="1:6" ht="12.75" hidden="1" outlineLevel="1">
      <c r="A140" s="5"/>
      <c r="B140" s="20" t="s">
        <v>26</v>
      </c>
      <c r="C140" s="6" t="s">
        <v>27</v>
      </c>
      <c r="D140" s="37">
        <f>D141+D142</f>
        <v>0</v>
      </c>
      <c r="E140" s="37">
        <f>E141+E142</f>
        <v>0</v>
      </c>
      <c r="F140" s="37">
        <f t="shared" si="1"/>
        <v>0</v>
      </c>
    </row>
    <row r="141" spans="1:6" ht="12.75" hidden="1" outlineLevel="1">
      <c r="A141" s="5"/>
      <c r="B141" s="20">
        <v>5000</v>
      </c>
      <c r="C141" s="6" t="s">
        <v>28</v>
      </c>
      <c r="D141" s="38"/>
      <c r="E141" s="38"/>
      <c r="F141" s="38">
        <f aca="true" t="shared" si="2" ref="F141:F171">D141+E141</f>
        <v>0</v>
      </c>
    </row>
    <row r="142" spans="1:6" ht="12.75" hidden="1" outlineLevel="1">
      <c r="A142" s="5"/>
      <c r="B142" s="20">
        <v>9000</v>
      </c>
      <c r="C142" s="23" t="s">
        <v>100</v>
      </c>
      <c r="D142" s="37">
        <f>D143+D150+D154+D157</f>
        <v>0</v>
      </c>
      <c r="E142" s="37">
        <f>E143+E150+E154+E157</f>
        <v>0</v>
      </c>
      <c r="F142" s="37">
        <f t="shared" si="2"/>
        <v>0</v>
      </c>
    </row>
    <row r="143" spans="1:6" ht="12.75" hidden="1" outlineLevel="1">
      <c r="A143" s="5"/>
      <c r="B143" s="24">
        <v>9100</v>
      </c>
      <c r="C143" s="11" t="s">
        <v>50</v>
      </c>
      <c r="D143" s="38"/>
      <c r="E143" s="38"/>
      <c r="F143" s="38">
        <f t="shared" si="2"/>
        <v>0</v>
      </c>
    </row>
    <row r="144" spans="1:6" ht="38.25" hidden="1" outlineLevel="1">
      <c r="A144" s="5"/>
      <c r="B144" s="10" t="s">
        <v>60</v>
      </c>
      <c r="C144" s="11" t="s">
        <v>51</v>
      </c>
      <c r="D144" s="38"/>
      <c r="E144" s="38"/>
      <c r="F144" s="38">
        <f t="shared" si="2"/>
        <v>0</v>
      </c>
    </row>
    <row r="145" spans="1:6" ht="38.25" hidden="1" outlineLevel="1">
      <c r="A145" s="5"/>
      <c r="B145" s="10">
        <v>9130</v>
      </c>
      <c r="C145" s="22" t="s">
        <v>101</v>
      </c>
      <c r="D145" s="38"/>
      <c r="E145" s="38"/>
      <c r="F145" s="38">
        <f t="shared" si="2"/>
        <v>0</v>
      </c>
    </row>
    <row r="146" spans="1:6" ht="25.5" hidden="1" outlineLevel="1">
      <c r="A146" s="5"/>
      <c r="B146" s="10">
        <v>9140</v>
      </c>
      <c r="C146" s="11" t="s">
        <v>52</v>
      </c>
      <c r="D146" s="38">
        <f>D147+D148+D149</f>
        <v>0</v>
      </c>
      <c r="E146" s="38">
        <f>E147+E148+E149</f>
        <v>0</v>
      </c>
      <c r="F146" s="38">
        <f t="shared" si="2"/>
        <v>0</v>
      </c>
    </row>
    <row r="147" spans="1:6" ht="38.25" hidden="1" outlineLevel="1">
      <c r="A147" s="5"/>
      <c r="B147" s="12">
        <v>9141</v>
      </c>
      <c r="C147" s="22" t="s">
        <v>102</v>
      </c>
      <c r="D147" s="38"/>
      <c r="E147" s="38"/>
      <c r="F147" s="38">
        <f t="shared" si="2"/>
        <v>0</v>
      </c>
    </row>
    <row r="148" spans="1:6" ht="38.25" hidden="1" outlineLevel="1">
      <c r="A148" s="5"/>
      <c r="B148" s="12">
        <v>9142</v>
      </c>
      <c r="C148" s="22" t="s">
        <v>103</v>
      </c>
      <c r="D148" s="38"/>
      <c r="E148" s="38"/>
      <c r="F148" s="38">
        <f t="shared" si="2"/>
        <v>0</v>
      </c>
    </row>
    <row r="149" spans="1:6" ht="38.25" hidden="1" outlineLevel="1">
      <c r="A149" s="5"/>
      <c r="B149" s="12">
        <v>9149</v>
      </c>
      <c r="C149" s="22" t="s">
        <v>104</v>
      </c>
      <c r="D149" s="38"/>
      <c r="E149" s="38"/>
      <c r="F149" s="38">
        <f t="shared" si="2"/>
        <v>0</v>
      </c>
    </row>
    <row r="150" spans="1:6" ht="25.5" hidden="1" outlineLevel="1">
      <c r="A150" s="5"/>
      <c r="B150" s="24">
        <v>9500</v>
      </c>
      <c r="C150" s="11" t="s">
        <v>105</v>
      </c>
      <c r="D150" s="38">
        <f>D151+D152+D153</f>
        <v>0</v>
      </c>
      <c r="E150" s="38">
        <f>E151</f>
        <v>0</v>
      </c>
      <c r="F150" s="38">
        <f t="shared" si="2"/>
        <v>0</v>
      </c>
    </row>
    <row r="151" spans="1:6" ht="25.5" hidden="1" outlineLevel="1">
      <c r="A151" s="5"/>
      <c r="B151" s="10" t="s">
        <v>106</v>
      </c>
      <c r="C151" s="22" t="s">
        <v>107</v>
      </c>
      <c r="D151" s="38"/>
      <c r="E151" s="38"/>
      <c r="F151" s="38">
        <f t="shared" si="2"/>
        <v>0</v>
      </c>
    </row>
    <row r="152" spans="1:6" ht="63.75" hidden="1" outlineLevel="1">
      <c r="A152" s="5"/>
      <c r="B152" s="10">
        <v>9580</v>
      </c>
      <c r="C152" s="22" t="s">
        <v>108</v>
      </c>
      <c r="D152" s="38"/>
      <c r="E152" s="38"/>
      <c r="F152" s="38">
        <f t="shared" si="2"/>
        <v>0</v>
      </c>
    </row>
    <row r="153" spans="1:6" ht="51" hidden="1" outlineLevel="1">
      <c r="A153" s="5"/>
      <c r="B153" s="10">
        <v>9590</v>
      </c>
      <c r="C153" s="22" t="s">
        <v>109</v>
      </c>
      <c r="D153" s="38"/>
      <c r="E153" s="38"/>
      <c r="F153" s="38">
        <f t="shared" si="2"/>
        <v>0</v>
      </c>
    </row>
    <row r="154" spans="1:6" ht="25.5" hidden="1" outlineLevel="1">
      <c r="A154" s="5"/>
      <c r="B154" s="21">
        <v>9700</v>
      </c>
      <c r="C154" s="11" t="s">
        <v>110</v>
      </c>
      <c r="D154" s="38">
        <f>D155+D156</f>
        <v>0</v>
      </c>
      <c r="E154" s="38">
        <f>E155+E156</f>
        <v>0</v>
      </c>
      <c r="F154" s="38">
        <f t="shared" si="2"/>
        <v>0</v>
      </c>
    </row>
    <row r="155" spans="1:6" ht="25.5" hidden="1" outlineLevel="1">
      <c r="A155" s="5"/>
      <c r="B155" s="10">
        <v>9710</v>
      </c>
      <c r="C155" s="22" t="s">
        <v>111</v>
      </c>
      <c r="D155" s="38"/>
      <c r="E155" s="38"/>
      <c r="F155" s="38">
        <f t="shared" si="2"/>
        <v>0</v>
      </c>
    </row>
    <row r="156" spans="1:6" ht="51" hidden="1" outlineLevel="1">
      <c r="A156" s="5"/>
      <c r="B156" s="10">
        <v>9720</v>
      </c>
      <c r="C156" s="22" t="s">
        <v>112</v>
      </c>
      <c r="D156" s="38"/>
      <c r="E156" s="38"/>
      <c r="F156" s="38">
        <f t="shared" si="2"/>
        <v>0</v>
      </c>
    </row>
    <row r="157" spans="1:6" ht="25.5" hidden="1" outlineLevel="1">
      <c r="A157" s="5"/>
      <c r="B157" s="24">
        <v>9600</v>
      </c>
      <c r="C157" s="11" t="s">
        <v>53</v>
      </c>
      <c r="D157" s="38"/>
      <c r="E157" s="38"/>
      <c r="F157" s="38">
        <f t="shared" si="2"/>
        <v>0</v>
      </c>
    </row>
    <row r="158" spans="1:6" ht="39" customHeight="1" hidden="1" outlineLevel="2">
      <c r="A158" s="5"/>
      <c r="B158" s="6" t="s">
        <v>113</v>
      </c>
      <c r="C158" s="25" t="s">
        <v>29</v>
      </c>
      <c r="D158" s="37">
        <f>D92-D112</f>
        <v>0</v>
      </c>
      <c r="E158" s="37">
        <f>E92-E112</f>
        <v>0</v>
      </c>
      <c r="F158" s="37">
        <f t="shared" si="2"/>
        <v>0</v>
      </c>
    </row>
    <row r="159" spans="1:6" ht="12.75" hidden="1" outlineLevel="2">
      <c r="A159" s="5"/>
      <c r="B159" s="26" t="s">
        <v>30</v>
      </c>
      <c r="C159" s="25" t="s">
        <v>31</v>
      </c>
      <c r="D159" s="37">
        <f>D167</f>
        <v>0</v>
      </c>
      <c r="E159" s="37">
        <f>E167</f>
        <v>0</v>
      </c>
      <c r="F159" s="37">
        <f t="shared" si="2"/>
        <v>0</v>
      </c>
    </row>
    <row r="160" spans="1:6" ht="12.75" hidden="1" outlineLevel="2">
      <c r="A160" s="5"/>
      <c r="B160" s="24" t="s">
        <v>32</v>
      </c>
      <c r="C160" s="11" t="s">
        <v>33</v>
      </c>
      <c r="D160" s="38"/>
      <c r="E160" s="38"/>
      <c r="F160" s="38">
        <f t="shared" si="2"/>
        <v>0</v>
      </c>
    </row>
    <row r="161" spans="1:6" ht="12.75" hidden="1" outlineLevel="2">
      <c r="A161" s="5"/>
      <c r="B161" s="24" t="s">
        <v>34</v>
      </c>
      <c r="C161" s="11" t="s">
        <v>54</v>
      </c>
      <c r="D161" s="38"/>
      <c r="E161" s="38"/>
      <c r="F161" s="38">
        <f t="shared" si="2"/>
        <v>0</v>
      </c>
    </row>
    <row r="162" spans="1:6" ht="12.75" hidden="1" outlineLevel="2">
      <c r="A162" s="5"/>
      <c r="B162" s="24" t="s">
        <v>61</v>
      </c>
      <c r="C162" s="11" t="s">
        <v>35</v>
      </c>
      <c r="D162" s="38"/>
      <c r="E162" s="38"/>
      <c r="F162" s="38">
        <f t="shared" si="2"/>
        <v>0</v>
      </c>
    </row>
    <row r="163" spans="1:6" ht="12.75" hidden="1" outlineLevel="2">
      <c r="A163" s="5"/>
      <c r="B163" s="24" t="s">
        <v>62</v>
      </c>
      <c r="C163" s="11" t="s">
        <v>55</v>
      </c>
      <c r="D163" s="38"/>
      <c r="E163" s="38"/>
      <c r="F163" s="38">
        <f t="shared" si="2"/>
        <v>0</v>
      </c>
    </row>
    <row r="164" spans="1:6" ht="12.75" hidden="1" outlineLevel="2">
      <c r="A164" s="5"/>
      <c r="B164" s="24" t="s">
        <v>63</v>
      </c>
      <c r="C164" s="11" t="s">
        <v>56</v>
      </c>
      <c r="D164" s="38"/>
      <c r="E164" s="38"/>
      <c r="F164" s="38">
        <f t="shared" si="2"/>
        <v>0</v>
      </c>
    </row>
    <row r="165" spans="1:6" ht="12.75" hidden="1" outlineLevel="2">
      <c r="A165" s="5"/>
      <c r="B165" s="24" t="s">
        <v>64</v>
      </c>
      <c r="C165" s="11" t="s">
        <v>57</v>
      </c>
      <c r="D165" s="38"/>
      <c r="E165" s="38"/>
      <c r="F165" s="38">
        <f t="shared" si="2"/>
        <v>0</v>
      </c>
    </row>
    <row r="166" spans="1:6" ht="12.75" hidden="1" outlineLevel="2">
      <c r="A166" s="5"/>
      <c r="B166" s="27" t="s">
        <v>36</v>
      </c>
      <c r="C166" s="8" t="s">
        <v>37</v>
      </c>
      <c r="D166" s="38">
        <f>D167</f>
        <v>0</v>
      </c>
      <c r="E166" s="38"/>
      <c r="F166" s="38">
        <f t="shared" si="2"/>
        <v>0</v>
      </c>
    </row>
    <row r="167" spans="1:6" ht="38.25" hidden="1" outlineLevel="2">
      <c r="A167" s="5"/>
      <c r="B167" s="27" t="s">
        <v>38</v>
      </c>
      <c r="C167" s="28" t="s">
        <v>39</v>
      </c>
      <c r="D167" s="38"/>
      <c r="E167" s="38"/>
      <c r="F167" s="38">
        <f t="shared" si="2"/>
        <v>0</v>
      </c>
    </row>
    <row r="168" spans="1:6" ht="38.25" hidden="1" outlineLevel="2">
      <c r="A168" s="5"/>
      <c r="B168" s="27" t="s">
        <v>114</v>
      </c>
      <c r="C168" s="28" t="s">
        <v>69</v>
      </c>
      <c r="D168" s="38"/>
      <c r="E168" s="38"/>
      <c r="F168" s="38">
        <f t="shared" si="2"/>
        <v>0</v>
      </c>
    </row>
    <row r="169" spans="1:6" ht="38.25" hidden="1" outlineLevel="2">
      <c r="A169" s="5"/>
      <c r="B169" s="27" t="s">
        <v>115</v>
      </c>
      <c r="C169" s="28" t="s">
        <v>116</v>
      </c>
      <c r="D169" s="38"/>
      <c r="E169" s="38"/>
      <c r="F169" s="38">
        <f t="shared" si="2"/>
        <v>0</v>
      </c>
    </row>
    <row r="170" spans="1:6" ht="25.5" hidden="1" outlineLevel="2">
      <c r="A170" s="5"/>
      <c r="B170" s="27" t="s">
        <v>117</v>
      </c>
      <c r="C170" s="8" t="s">
        <v>118</v>
      </c>
      <c r="D170" s="38"/>
      <c r="E170" s="38"/>
      <c r="F170" s="38">
        <f t="shared" si="2"/>
        <v>0</v>
      </c>
    </row>
    <row r="171" spans="1:6" ht="25.5" hidden="1" outlineLevel="2" collapsed="1">
      <c r="A171" s="5"/>
      <c r="B171" s="24" t="s">
        <v>119</v>
      </c>
      <c r="C171" s="29" t="s">
        <v>120</v>
      </c>
      <c r="D171" s="38"/>
      <c r="E171" s="38"/>
      <c r="F171" s="38">
        <f t="shared" si="2"/>
        <v>0</v>
      </c>
    </row>
    <row r="172" spans="1:6" ht="15.75" customHeight="1" collapsed="1">
      <c r="A172" s="56" t="s">
        <v>134</v>
      </c>
      <c r="B172" s="57"/>
      <c r="C172" s="57"/>
      <c r="D172" s="57"/>
      <c r="E172" s="57"/>
      <c r="F172" s="57"/>
    </row>
    <row r="176" spans="1:7" s="47" customFormat="1" ht="18.75">
      <c r="A176" s="47" t="s">
        <v>125</v>
      </c>
      <c r="C176" s="48" t="s">
        <v>126</v>
      </c>
      <c r="G176" s="49"/>
    </row>
    <row r="178" ht="12.75">
      <c r="A178" s="1" t="s">
        <v>66</v>
      </c>
    </row>
    <row r="179" spans="1:4" ht="12.75">
      <c r="A179" s="1" t="s">
        <v>67</v>
      </c>
      <c r="D179" s="43"/>
    </row>
    <row r="180" ht="12.75">
      <c r="A180" s="1" t="s">
        <v>68</v>
      </c>
    </row>
    <row r="181" ht="12.75">
      <c r="A181" s="1" t="s">
        <v>128</v>
      </c>
    </row>
    <row r="182" ht="12.75">
      <c r="A182" s="1" t="s">
        <v>129</v>
      </c>
    </row>
    <row r="183" spans="1:3" ht="12.75">
      <c r="A183" s="54" t="s">
        <v>130</v>
      </c>
      <c r="B183" s="51"/>
      <c r="C183" s="51"/>
    </row>
  </sheetData>
  <sheetProtection/>
  <mergeCells count="2">
    <mergeCell ref="A3:F3"/>
    <mergeCell ref="A172:F172"/>
  </mergeCells>
  <hyperlinks>
    <hyperlink ref="A183" r:id="rId1" display="Kristine.Kaika@zm.gov.lv"/>
  </hyperlinks>
  <printOptions horizontalCentered="1"/>
  <pageMargins left="0.2362204724409449" right="0.2362204724409449" top="0.35433070866141736" bottom="0.35433070866141736" header="0.31496062992125984" footer="0.31496062992125984"/>
  <pageSetup fitToHeight="2" horizontalDpi="600" verticalDpi="600" orientation="portrait" paperSize="9" scale="78" r:id="rId2"/>
  <rowBreaks count="1" manualBreakCount="1">
    <brk id="5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APRO</dc:title>
  <dc:subject>LNG</dc:subject>
  <dc:creator>Nina.Ivanova</dc:creator>
  <cp:keywords/>
  <dc:description/>
  <cp:lastModifiedBy>Kristīne Kaika</cp:lastModifiedBy>
  <cp:lastPrinted>2014-09-18T10:13:09Z</cp:lastPrinted>
  <dcterms:created xsi:type="dcterms:W3CDTF">2008-04-18T08:20:50Z</dcterms:created>
  <dcterms:modified xsi:type="dcterms:W3CDTF">2016-04-04T10:31:43Z</dcterms:modified>
  <cp:category>nina.ivanova@zm.gov.lv</cp:category>
  <cp:version/>
  <cp:contentType/>
  <cp:contentStatus/>
</cp:coreProperties>
</file>

<file path=docProps/custom.xml><?xml version="1.0" encoding="utf-8"?>
<Properties xmlns="http://schemas.openxmlformats.org/officeDocument/2006/custom-properties" xmlns:vt="http://schemas.openxmlformats.org/officeDocument/2006/docPropsVTypes"/>
</file>